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E2A" lockStructure="1"/>
  <bookViews>
    <workbookView xWindow="480" yWindow="120" windowWidth="27795" windowHeight="12585" activeTab="5"/>
  </bookViews>
  <sheets>
    <sheet name="красного свечения" sheetId="5" r:id="rId1"/>
    <sheet name="бел.зел.желт.син. свечения" sheetId="4" r:id="rId2"/>
    <sheet name="семицветного свечения" sheetId="6" r:id="rId3"/>
    <sheet name="RGB P10 5000nits" sheetId="3" r:id="rId4"/>
    <sheet name="RGB P10 6500nits" sheetId="2" r:id="rId5"/>
    <sheet name="RGB P8 5000nits" sheetId="1" r:id="rId6"/>
  </sheets>
  <calcPr calcId="144525"/>
</workbook>
</file>

<file path=xl/calcChain.xml><?xml version="1.0" encoding="utf-8"?>
<calcChain xmlns="http://schemas.openxmlformats.org/spreadsheetml/2006/main">
  <c r="Q16" i="1" l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B13" i="1"/>
  <c r="R13" i="1"/>
  <c r="S13" i="1"/>
  <c r="T13" i="1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B13" i="2"/>
  <c r="R13" i="2"/>
  <c r="S13" i="2"/>
  <c r="T13" i="2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B13" i="3"/>
  <c r="R13" i="3"/>
  <c r="S13" i="3"/>
  <c r="T13" i="3"/>
  <c r="B14" i="6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B15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B16" i="6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B17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B18" i="6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B19" i="6"/>
  <c r="C19" i="6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B20" i="6"/>
  <c r="C20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B21" i="6"/>
  <c r="C21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B22" i="6"/>
  <c r="C22" i="6"/>
  <c r="D22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B23" i="6"/>
  <c r="C23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B24" i="6"/>
  <c r="C24" i="6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B13" i="6"/>
  <c r="R13" i="6"/>
  <c r="S13" i="6"/>
  <c r="T13" i="6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B16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B1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B18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B19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B20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B21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B22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B23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B24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C14" i="4"/>
  <c r="B14" i="4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B17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B18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B19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B21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B2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C14" i="5"/>
  <c r="B14" i="5"/>
  <c r="R13" i="5"/>
  <c r="S13" i="5"/>
  <c r="T13" i="5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AG24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AG23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AG22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AG21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AG19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AG18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AG16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AG15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AG14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AG13" i="6"/>
  <c r="AF13" i="6"/>
  <c r="AE13" i="6"/>
  <c r="AD13" i="6"/>
  <c r="AC13" i="6"/>
  <c r="AB13" i="6"/>
  <c r="AA13" i="6"/>
  <c r="Z13" i="6"/>
  <c r="Y13" i="6"/>
  <c r="X13" i="6"/>
  <c r="W13" i="6"/>
  <c r="V13" i="6"/>
  <c r="U13" i="6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AG14" i="5"/>
  <c r="AG15" i="5"/>
  <c r="AG16" i="5"/>
  <c r="AG17" i="5"/>
  <c r="AG18" i="5"/>
  <c r="AG19" i="5"/>
  <c r="AG20" i="5"/>
  <c r="AG21" i="5"/>
  <c r="AG22" i="5"/>
  <c r="AG23" i="5"/>
  <c r="AG24" i="5"/>
  <c r="AG13" i="5"/>
  <c r="AF14" i="5"/>
  <c r="AF15" i="5"/>
  <c r="AF16" i="5"/>
  <c r="AF17" i="5"/>
  <c r="AF18" i="5"/>
  <c r="AF19" i="5"/>
  <c r="AF20" i="5"/>
  <c r="AF21" i="5"/>
  <c r="AF22" i="5"/>
  <c r="AF23" i="5"/>
  <c r="AF24" i="5"/>
  <c r="AF13" i="5"/>
  <c r="AE14" i="5"/>
  <c r="AE15" i="5"/>
  <c r="AE16" i="5"/>
  <c r="AE17" i="5"/>
  <c r="AE18" i="5"/>
  <c r="AE19" i="5"/>
  <c r="AE20" i="5"/>
  <c r="AE21" i="5"/>
  <c r="AE22" i="5"/>
  <c r="AE23" i="5"/>
  <c r="AE24" i="5"/>
  <c r="AE13" i="5"/>
  <c r="AD14" i="5"/>
  <c r="AD15" i="5"/>
  <c r="AD16" i="5"/>
  <c r="AD17" i="5"/>
  <c r="AD18" i="5"/>
  <c r="AD19" i="5"/>
  <c r="AD20" i="5"/>
  <c r="AD21" i="5"/>
  <c r="AD22" i="5"/>
  <c r="AD23" i="5"/>
  <c r="AD24" i="5"/>
  <c r="AD13" i="5"/>
  <c r="AC14" i="5"/>
  <c r="AC15" i="5"/>
  <c r="AC16" i="5"/>
  <c r="AC17" i="5"/>
  <c r="AC18" i="5"/>
  <c r="AC19" i="5"/>
  <c r="AC20" i="5"/>
  <c r="AC21" i="5"/>
  <c r="AC22" i="5"/>
  <c r="AC23" i="5"/>
  <c r="AC24" i="5"/>
  <c r="AC13" i="5"/>
  <c r="AB14" i="5"/>
  <c r="AB15" i="5"/>
  <c r="AB16" i="5"/>
  <c r="AB17" i="5"/>
  <c r="AB18" i="5"/>
  <c r="AB19" i="5"/>
  <c r="AB20" i="5"/>
  <c r="AB21" i="5"/>
  <c r="AB22" i="5"/>
  <c r="AB23" i="5"/>
  <c r="AB24" i="5"/>
  <c r="AB13" i="5"/>
  <c r="AA14" i="5"/>
  <c r="AA15" i="5"/>
  <c r="AA16" i="5"/>
  <c r="AA17" i="5"/>
  <c r="AA18" i="5"/>
  <c r="AA19" i="5"/>
  <c r="AA20" i="5"/>
  <c r="AA21" i="5"/>
  <c r="AA22" i="5"/>
  <c r="AA23" i="5"/>
  <c r="AA24" i="5"/>
  <c r="AA13" i="5"/>
  <c r="Z14" i="5"/>
  <c r="Z15" i="5"/>
  <c r="Z16" i="5"/>
  <c r="Z17" i="5"/>
  <c r="Z18" i="5"/>
  <c r="Z19" i="5"/>
  <c r="Z20" i="5"/>
  <c r="Z21" i="5"/>
  <c r="Z22" i="5"/>
  <c r="Z23" i="5"/>
  <c r="Z24" i="5"/>
  <c r="Z13" i="5"/>
  <c r="U13" i="5"/>
  <c r="V13" i="5"/>
  <c r="W13" i="5"/>
  <c r="X13" i="5"/>
  <c r="Y13" i="5"/>
  <c r="Y15" i="5"/>
  <c r="Y16" i="5"/>
  <c r="Y17" i="5"/>
  <c r="Y18" i="5"/>
  <c r="Y19" i="5"/>
  <c r="Y20" i="5"/>
  <c r="Y21" i="5"/>
  <c r="Y22" i="5"/>
  <c r="Y23" i="5"/>
  <c r="Y24" i="5"/>
  <c r="Y14" i="5"/>
  <c r="X15" i="5"/>
  <c r="X16" i="5"/>
  <c r="X17" i="5"/>
  <c r="X18" i="5"/>
  <c r="X19" i="5"/>
  <c r="X20" i="5"/>
  <c r="X21" i="5"/>
  <c r="X22" i="5"/>
  <c r="X23" i="5"/>
  <c r="X24" i="5"/>
  <c r="X14" i="5"/>
  <c r="W15" i="5"/>
  <c r="W16" i="5"/>
  <c r="W17" i="5"/>
  <c r="W18" i="5"/>
  <c r="W19" i="5"/>
  <c r="W20" i="5"/>
  <c r="W21" i="5"/>
  <c r="W22" i="5"/>
  <c r="W23" i="5"/>
  <c r="W24" i="5"/>
  <c r="W14" i="5"/>
  <c r="V15" i="5"/>
  <c r="V16" i="5"/>
  <c r="V17" i="5"/>
  <c r="V18" i="5"/>
  <c r="V19" i="5"/>
  <c r="V20" i="5"/>
  <c r="V21" i="5"/>
  <c r="V22" i="5"/>
  <c r="V23" i="5"/>
  <c r="V24" i="5"/>
  <c r="V14" i="5"/>
  <c r="U15" i="5"/>
  <c r="U16" i="5"/>
  <c r="U17" i="5"/>
  <c r="U18" i="5"/>
  <c r="U19" i="5"/>
  <c r="U20" i="5"/>
  <c r="U21" i="5"/>
  <c r="U22" i="5"/>
  <c r="U23" i="5"/>
  <c r="U24" i="5"/>
  <c r="U14" i="5"/>
  <c r="T15" i="5"/>
  <c r="T16" i="5"/>
  <c r="T17" i="5"/>
  <c r="T18" i="5"/>
  <c r="T19" i="5"/>
  <c r="T20" i="5"/>
  <c r="T21" i="5"/>
  <c r="T22" i="5"/>
  <c r="T23" i="5"/>
  <c r="T24" i="5"/>
  <c r="T14" i="5"/>
  <c r="S15" i="5"/>
  <c r="S16" i="5"/>
  <c r="S17" i="5"/>
  <c r="S18" i="5"/>
  <c r="S19" i="5"/>
  <c r="S20" i="5"/>
  <c r="S21" i="5"/>
  <c r="S22" i="5"/>
  <c r="S23" i="5"/>
  <c r="S24" i="5"/>
  <c r="S14" i="5"/>
  <c r="R15" i="5"/>
  <c r="R16" i="5"/>
  <c r="R17" i="5"/>
  <c r="R18" i="5"/>
  <c r="R19" i="5"/>
  <c r="R20" i="5"/>
  <c r="R21" i="5"/>
  <c r="R22" i="5"/>
  <c r="R23" i="5"/>
  <c r="R24" i="5"/>
  <c r="R14" i="5"/>
</calcChain>
</file>

<file path=xl/sharedStrings.xml><?xml version="1.0" encoding="utf-8"?>
<sst xmlns="http://schemas.openxmlformats.org/spreadsheetml/2006/main" count="48" uniqueCount="15">
  <si>
    <t>Длина</t>
  </si>
  <si>
    <t>запрос</t>
  </si>
  <si>
    <t>Высота</t>
  </si>
  <si>
    <t>Рекламно-производственная компания</t>
  </si>
  <si>
    <t>РАЗВИТИЕ</t>
  </si>
  <si>
    <t>+7(863)260 82 00</t>
  </si>
  <si>
    <t>+7(918)510 35 90</t>
  </si>
  <si>
    <t>Бегущие строки красного свечения</t>
  </si>
  <si>
    <t>Бегущие строки белого зелеленого желтого сининего свечения</t>
  </si>
  <si>
    <t>Бегущие строки семицветного свечения</t>
  </si>
  <si>
    <t>Бегущие строки P10 RGB свечения 5000nits</t>
  </si>
  <si>
    <t>Бегущие строки P10 RGB свечения 6500nits</t>
  </si>
  <si>
    <t>Бегущие строки P8 RGB свечения 5000nits</t>
  </si>
  <si>
    <t>+7(863)226-26-90</t>
  </si>
  <si>
    <t>+7(928)199-35-15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</si>
</sst>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8"/>
      <color rgb="FF29730F"/>
      <name val="Arial"/>
      <family val="2"/>
      <charset val="204"/>
    </font>
    <font>
      <b/>
      <sz val="18"/>
      <color rgb="FF29730F"/>
      <name val="Arial"/>
      <family val="2"/>
      <charset val="204"/>
    </font>
    <font>
      <b/>
      <sz val="18"/>
      <color rgb="FF29730F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1"/>
      <color rgb="FF29730F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0C404"/>
        <bgColor indexed="64"/>
      </patternFill>
    </fill>
    <fill>
      <patternFill patternType="solid">
        <fgColor rgb="FF29730F"/>
        <bgColor indexed="64"/>
      </patternFill>
    </fill>
    <fill>
      <patternFill patternType="solid">
        <fgColor rgb="FFF8FFDB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rgb="FF29730F"/>
      </bottom>
      <diagonal/>
    </border>
    <border>
      <left/>
      <right/>
      <top style="thick">
        <color rgb="FF29730F"/>
      </top>
      <bottom/>
      <diagonal/>
    </border>
    <border>
      <left style="thin">
        <color rgb="FF29730F"/>
      </left>
      <right style="thin">
        <color rgb="FF29730F"/>
      </right>
      <top style="thin">
        <color rgb="FF29730F"/>
      </top>
      <bottom style="thin">
        <color rgb="FF29730F"/>
      </bottom>
      <diagonal/>
    </border>
    <border>
      <left style="thin">
        <color rgb="FF29730F"/>
      </left>
      <right style="thin">
        <color theme="0"/>
      </right>
      <top style="thin">
        <color rgb="FF29730F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29730F"/>
      </top>
      <bottom style="thin">
        <color theme="0"/>
      </bottom>
      <diagonal/>
    </border>
    <border>
      <left style="thin">
        <color rgb="FF29730F"/>
      </left>
      <right style="thin">
        <color theme="0"/>
      </right>
      <top style="thin">
        <color theme="0"/>
      </top>
      <bottom style="thin">
        <color rgb="FF29730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29730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29730F"/>
      </right>
      <top style="thin">
        <color rgb="FF29730F"/>
      </top>
      <bottom style="thin">
        <color rgb="FF29730F"/>
      </bottom>
      <diagonal/>
    </border>
    <border>
      <left style="thin">
        <color theme="0"/>
      </left>
      <right style="medium">
        <color indexed="64"/>
      </right>
      <top style="thin">
        <color rgb="FF29730F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rgb="FF29730F"/>
      </bottom>
      <diagonal/>
    </border>
    <border>
      <left style="medium">
        <color indexed="64"/>
      </left>
      <right style="thin">
        <color rgb="FF29730F"/>
      </right>
      <top style="thin">
        <color rgb="FF29730F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rgb="FF29730F"/>
      </bottom>
      <diagonal/>
    </border>
    <border>
      <left/>
      <right style="medium">
        <color indexed="64"/>
      </right>
      <top/>
      <bottom style="thick">
        <color rgb="FF29730F"/>
      </bottom>
      <diagonal/>
    </border>
    <border>
      <left style="medium">
        <color indexed="64"/>
      </left>
      <right/>
      <top style="thick">
        <color rgb="FF29730F"/>
      </top>
      <bottom/>
      <diagonal/>
    </border>
    <border>
      <left/>
      <right style="medium">
        <color indexed="64"/>
      </right>
      <top style="thick">
        <color rgb="FF29730F"/>
      </top>
      <bottom/>
      <diagonal/>
    </border>
    <border>
      <left style="medium">
        <color indexed="64"/>
      </left>
      <right/>
      <top/>
      <bottom style="thin">
        <color rgb="FF29730F"/>
      </bottom>
      <diagonal/>
    </border>
    <border>
      <left/>
      <right/>
      <top/>
      <bottom style="thin">
        <color rgb="FF29730F"/>
      </bottom>
      <diagonal/>
    </border>
    <border>
      <left/>
      <right style="medium">
        <color indexed="64"/>
      </right>
      <top/>
      <bottom style="thin">
        <color rgb="FF29730F"/>
      </bottom>
      <diagonal/>
    </border>
    <border>
      <left style="medium">
        <color indexed="64"/>
      </left>
      <right style="thin">
        <color rgb="FF29730F"/>
      </right>
      <top style="thin">
        <color rgb="FF29730F"/>
      </top>
      <bottom/>
      <diagonal/>
    </border>
    <border>
      <left style="thin">
        <color rgb="FF29730F"/>
      </left>
      <right/>
      <top/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/>
    <xf numFmtId="0" fontId="0" fillId="0" borderId="12" xfId="0" applyBorder="1"/>
    <xf numFmtId="0" fontId="6" fillId="4" borderId="15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164" fontId="7" fillId="5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right"/>
    </xf>
    <xf numFmtId="49" fontId="3" fillId="2" borderId="9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/>
    </xf>
    <xf numFmtId="49" fontId="4" fillId="2" borderId="11" xfId="0" applyNumberFormat="1" applyFont="1" applyFill="1" applyBorder="1" applyAlignment="1">
      <alignment horizontal="right"/>
    </xf>
    <xf numFmtId="49" fontId="4" fillId="2" borderId="0" xfId="0" applyNumberFormat="1" applyFont="1" applyFill="1" applyBorder="1" applyAlignment="1">
      <alignment horizontal="right"/>
    </xf>
    <xf numFmtId="49" fontId="4" fillId="2" borderId="12" xfId="0" applyNumberFormat="1" applyFont="1" applyFill="1" applyBorder="1" applyAlignment="1">
      <alignment horizontal="right"/>
    </xf>
    <xf numFmtId="49" fontId="3" fillId="2" borderId="11" xfId="0" applyNumberFormat="1" applyFont="1" applyFill="1" applyBorder="1" applyAlignment="1">
      <alignment horizontal="right"/>
    </xf>
    <xf numFmtId="49" fontId="3" fillId="2" borderId="0" xfId="0" applyNumberFormat="1" applyFont="1" applyFill="1" applyBorder="1" applyAlignment="1">
      <alignment horizontal="right"/>
    </xf>
    <xf numFmtId="49" fontId="3" fillId="2" borderId="12" xfId="0" applyNumberFormat="1" applyFont="1" applyFill="1" applyBorder="1" applyAlignment="1">
      <alignment horizontal="right"/>
    </xf>
    <xf numFmtId="49" fontId="3" fillId="2" borderId="17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49" fontId="3" fillId="2" borderId="18" xfId="0" applyNumberFormat="1" applyFont="1" applyFill="1" applyBorder="1" applyAlignment="1">
      <alignment horizontal="right"/>
    </xf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0" fillId="0" borderId="19" xfId="0" applyBorder="1"/>
    <xf numFmtId="0" fontId="0" fillId="0" borderId="2" xfId="0" applyBorder="1"/>
    <xf numFmtId="0" fontId="0" fillId="0" borderId="20" xfId="0" applyBorder="1"/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7" fillId="5" borderId="25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6" fillId="4" borderId="26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29730F"/>
      <color rgb="FFF8FFDB"/>
      <color rgb="FF90C40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65943</xdr:colOff>
      <xdr:row>0</xdr:row>
      <xdr:rowOff>51289</xdr:rowOff>
    </xdr:from>
    <xdr:to>
      <xdr:col>1</xdr:col>
      <xdr:colOff>438883</xdr:colOff>
      <xdr:row>3</xdr:row>
      <xdr:rowOff>256462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43" y="51289"/>
          <a:ext cx="878498" cy="10844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58616</xdr:colOff>
      <xdr:row>0</xdr:row>
      <xdr:rowOff>58615</xdr:rowOff>
    </xdr:from>
    <xdr:to>
      <xdr:col>1</xdr:col>
      <xdr:colOff>431556</xdr:colOff>
      <xdr:row>3</xdr:row>
      <xdr:rowOff>263788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16" y="58615"/>
          <a:ext cx="878498" cy="10844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54952</xdr:colOff>
      <xdr:row>0</xdr:row>
      <xdr:rowOff>59348</xdr:rowOff>
    </xdr:from>
    <xdr:to>
      <xdr:col>1</xdr:col>
      <xdr:colOff>426427</xdr:colOff>
      <xdr:row>3</xdr:row>
      <xdr:rowOff>257927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52" y="59348"/>
          <a:ext cx="877033" cy="10778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427160</xdr:colOff>
      <xdr:row>3</xdr:row>
      <xdr:rowOff>249135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877033" cy="107781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425695</xdr:colOff>
      <xdr:row>3</xdr:row>
      <xdr:rowOff>242541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875568" cy="107121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51289</xdr:colOff>
      <xdr:row>0</xdr:row>
      <xdr:rowOff>51289</xdr:rowOff>
    </xdr:from>
    <xdr:to>
      <xdr:col>1</xdr:col>
      <xdr:colOff>419834</xdr:colOff>
      <xdr:row>3</xdr:row>
      <xdr:rowOff>236680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9" y="51289"/>
          <a:ext cx="874103" cy="10646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N25"/>
  <sheetViews>
    <sheetView showGridLines="0" zoomScale="130" zoomScaleNormal="130" zoomScaleSheetLayoutView="130" workbookViewId="0">
      <selection activeCell="AH19" sqref="AH19"/>
    </sheetView>
  </sheetViews>
  <sheetFormatPr defaultRowHeight="15" x14ac:dyDescent="0.25"/>
  <cols>
    <col min="1" max="1" width="7.5703125" style="2" bestFit="1" customWidth="1"/>
    <col min="2" max="17" width="9.5703125" customWidth="1"/>
    <col min="18" max="33" width="0" hidden="1" customWidth="1"/>
  </cols>
  <sheetData>
    <row r="1" spans="1:40" ht="23.25" x14ac:dyDescent="0.35">
      <c r="A1" s="21" t="s">
        <v>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3"/>
    </row>
    <row r="2" spans="1:40" ht="23.25" x14ac:dyDescent="0.35">
      <c r="A2" s="24" t="s">
        <v>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6"/>
    </row>
    <row r="3" spans="1:40" ht="23.25" x14ac:dyDescent="0.35">
      <c r="A3" s="27" t="s">
        <v>13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9"/>
    </row>
    <row r="4" spans="1:40" ht="24" thickBot="1" x14ac:dyDescent="0.4">
      <c r="A4" s="30" t="s">
        <v>14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2"/>
    </row>
    <row r="5" spans="1:40" ht="15.75" thickTop="1" x14ac:dyDescent="0.25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5"/>
    </row>
    <row r="6" spans="1:40" x14ac:dyDescent="0.25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9"/>
    </row>
    <row r="7" spans="1:40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7"/>
    </row>
    <row r="8" spans="1:40" ht="23.25" x14ac:dyDescent="0.25">
      <c r="A8" s="36" t="s">
        <v>7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8"/>
    </row>
    <row r="9" spans="1:40" x14ac:dyDescent="0.25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9"/>
    </row>
    <row r="10" spans="1:40" x14ac:dyDescent="0.25">
      <c r="A10" s="17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9"/>
    </row>
    <row r="11" spans="1:40" ht="15.75" x14ac:dyDescent="0.25">
      <c r="A11" s="20" t="s">
        <v>2</v>
      </c>
      <c r="B11" s="39" t="s">
        <v>0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1"/>
      <c r="R11">
        <v>22000</v>
      </c>
    </row>
    <row r="12" spans="1:40" ht="15.75" x14ac:dyDescent="0.25">
      <c r="A12" s="20"/>
      <c r="B12" s="3">
        <v>1.01</v>
      </c>
      <c r="C12" s="4">
        <v>1.33</v>
      </c>
      <c r="D12" s="4">
        <v>1.65</v>
      </c>
      <c r="E12" s="4">
        <v>1.97</v>
      </c>
      <c r="F12" s="4">
        <v>2.29</v>
      </c>
      <c r="G12" s="4">
        <v>2.61</v>
      </c>
      <c r="H12" s="4">
        <v>2.93</v>
      </c>
      <c r="I12" s="4">
        <v>3.25</v>
      </c>
      <c r="J12" s="4">
        <v>3.57</v>
      </c>
      <c r="K12" s="4">
        <v>3.89</v>
      </c>
      <c r="L12" s="4">
        <v>4.21</v>
      </c>
      <c r="M12" s="4">
        <v>4.53</v>
      </c>
      <c r="N12" s="4">
        <v>4.8499999999999996</v>
      </c>
      <c r="O12" s="4">
        <v>5.17</v>
      </c>
      <c r="P12" s="4">
        <v>5.49</v>
      </c>
      <c r="Q12" s="8">
        <v>5.81</v>
      </c>
      <c r="R12" s="50">
        <v>1.01</v>
      </c>
      <c r="S12" s="51">
        <v>1.33</v>
      </c>
      <c r="T12" s="51">
        <v>1.65</v>
      </c>
      <c r="U12" s="51">
        <v>1.97</v>
      </c>
      <c r="V12" s="51">
        <v>2.29</v>
      </c>
      <c r="W12" s="51">
        <v>2.61</v>
      </c>
      <c r="X12" s="51">
        <v>2.93</v>
      </c>
      <c r="Y12" s="51">
        <v>3.25</v>
      </c>
      <c r="Z12" s="51">
        <v>3.57</v>
      </c>
      <c r="AA12" s="51">
        <v>3.89</v>
      </c>
      <c r="AB12" s="51">
        <v>4.21</v>
      </c>
      <c r="AC12" s="51">
        <v>4.53</v>
      </c>
      <c r="AD12" s="51">
        <v>4.8499999999999996</v>
      </c>
      <c r="AE12" s="51">
        <v>5.17</v>
      </c>
      <c r="AF12" s="51">
        <v>5.49</v>
      </c>
      <c r="AG12" s="51">
        <v>5.81</v>
      </c>
    </row>
    <row r="13" spans="1:40" ht="15.75" x14ac:dyDescent="0.25">
      <c r="A13" s="9">
        <v>0.21</v>
      </c>
      <c r="B13" s="11" t="s">
        <v>1</v>
      </c>
      <c r="C13" s="11" t="s">
        <v>1</v>
      </c>
      <c r="D13" s="11" t="s">
        <v>1</v>
      </c>
      <c r="E13" s="11">
        <f t="shared" ref="E13" si="0">U13*22000</f>
        <v>9101.4</v>
      </c>
      <c r="F13" s="11">
        <f t="shared" ref="F13" si="1">V13*22000</f>
        <v>10579.8</v>
      </c>
      <c r="G13" s="11">
        <f t="shared" ref="G13" si="2">W13*22000</f>
        <v>12058.199999999999</v>
      </c>
      <c r="H13" s="11">
        <f t="shared" ref="H13" si="3">X13*22000</f>
        <v>13536.599999999999</v>
      </c>
      <c r="I13" s="11">
        <f t="shared" ref="I13" si="4">Y13*22000</f>
        <v>15015</v>
      </c>
      <c r="J13" s="11">
        <f t="shared" ref="J13" si="5">Z13*22000</f>
        <v>16493.399999999998</v>
      </c>
      <c r="K13" s="11">
        <f t="shared" ref="K13" si="6">AA13*22000</f>
        <v>17971.8</v>
      </c>
      <c r="L13" s="11">
        <f t="shared" ref="L13" si="7">AB13*22000</f>
        <v>19450.2</v>
      </c>
      <c r="M13" s="11">
        <f t="shared" ref="M13" si="8">AC13*22000</f>
        <v>20928.600000000002</v>
      </c>
      <c r="N13" s="11">
        <f t="shared" ref="N13" si="9">AD13*22000</f>
        <v>22407</v>
      </c>
      <c r="O13" s="11">
        <f t="shared" ref="O13" si="10">AE13*22000</f>
        <v>23885.399999999998</v>
      </c>
      <c r="P13" s="11">
        <f t="shared" ref="P13" si="11">AF13*22000</f>
        <v>25363.8</v>
      </c>
      <c r="Q13" s="11">
        <f t="shared" ref="Q13" si="12">AG13*22000</f>
        <v>26842.2</v>
      </c>
      <c r="R13" s="48">
        <f>A13*1.01</f>
        <v>0.21209999999999998</v>
      </c>
      <c r="S13" s="49">
        <f>A13*1.33</f>
        <v>0.27929999999999999</v>
      </c>
      <c r="T13" s="49">
        <f>A13*1.65</f>
        <v>0.34649999999999997</v>
      </c>
      <c r="U13" s="49">
        <f>A13*1.97</f>
        <v>0.41369999999999996</v>
      </c>
      <c r="V13" s="49">
        <f>A13*2.29</f>
        <v>0.48089999999999999</v>
      </c>
      <c r="W13" s="49">
        <f>A13*2.61</f>
        <v>0.54809999999999992</v>
      </c>
      <c r="X13" s="49">
        <f>A13*2.93</f>
        <v>0.61529999999999996</v>
      </c>
      <c r="Y13" s="49">
        <f>3.25*A13</f>
        <v>0.6825</v>
      </c>
      <c r="Z13">
        <f>3.57*A13</f>
        <v>0.74969999999999992</v>
      </c>
      <c r="AA13">
        <f>3.89*A13</f>
        <v>0.81689999999999996</v>
      </c>
      <c r="AB13">
        <f>4.21*A13</f>
        <v>0.8841</v>
      </c>
      <c r="AC13">
        <f>4.53*A13</f>
        <v>0.95130000000000003</v>
      </c>
      <c r="AD13">
        <f>4.85*A13</f>
        <v>1.0185</v>
      </c>
      <c r="AE13">
        <f>5.17*A13</f>
        <v>1.0856999999999999</v>
      </c>
      <c r="AF13">
        <f>5.49*A13</f>
        <v>1.1529</v>
      </c>
      <c r="AG13">
        <f>5.81*A13</f>
        <v>1.2201</v>
      </c>
    </row>
    <row r="14" spans="1:40" ht="15.75" x14ac:dyDescent="0.25">
      <c r="A14" s="9">
        <v>0.37</v>
      </c>
      <c r="B14" s="11">
        <f>R14*22000</f>
        <v>8221.4</v>
      </c>
      <c r="C14" s="11">
        <f>S14*22000</f>
        <v>10826.2</v>
      </c>
      <c r="D14" s="11">
        <f t="shared" ref="D14:Q14" si="13">T14*22000</f>
        <v>13430.999999999998</v>
      </c>
      <c r="E14" s="11">
        <f t="shared" si="13"/>
        <v>16035.8</v>
      </c>
      <c r="F14" s="11">
        <f t="shared" si="13"/>
        <v>18640.600000000002</v>
      </c>
      <c r="G14" s="11">
        <f t="shared" si="13"/>
        <v>21245.399999999998</v>
      </c>
      <c r="H14" s="11">
        <f t="shared" si="13"/>
        <v>23850.2</v>
      </c>
      <c r="I14" s="11">
        <f t="shared" si="13"/>
        <v>26454.999999999996</v>
      </c>
      <c r="J14" s="11">
        <f t="shared" si="13"/>
        <v>29059.8</v>
      </c>
      <c r="K14" s="11">
        <f t="shared" si="13"/>
        <v>31664.600000000002</v>
      </c>
      <c r="L14" s="11">
        <f t="shared" si="13"/>
        <v>34269.399999999994</v>
      </c>
      <c r="M14" s="11">
        <f t="shared" si="13"/>
        <v>36874.200000000004</v>
      </c>
      <c r="N14" s="11">
        <f t="shared" si="13"/>
        <v>39478.999999999993</v>
      </c>
      <c r="O14" s="11">
        <f t="shared" si="13"/>
        <v>42083.8</v>
      </c>
      <c r="P14" s="11">
        <f t="shared" si="13"/>
        <v>44688.6</v>
      </c>
      <c r="Q14" s="11">
        <f t="shared" si="13"/>
        <v>47293.399999999994</v>
      </c>
      <c r="R14" s="48">
        <f>A14*1.01</f>
        <v>0.37369999999999998</v>
      </c>
      <c r="S14" s="49">
        <f>A14*1.33</f>
        <v>0.49210000000000004</v>
      </c>
      <c r="T14" s="49">
        <f>A14*1.65</f>
        <v>0.61049999999999993</v>
      </c>
      <c r="U14" s="49">
        <f>A14*1.97</f>
        <v>0.72889999999999999</v>
      </c>
      <c r="V14" s="49">
        <f>A14*2.29</f>
        <v>0.84730000000000005</v>
      </c>
      <c r="W14" s="49">
        <f>A14*2.61</f>
        <v>0.96569999999999989</v>
      </c>
      <c r="X14" s="49">
        <f>A14*2.93</f>
        <v>1.0841000000000001</v>
      </c>
      <c r="Y14" s="49">
        <f>3.25*A14</f>
        <v>1.2024999999999999</v>
      </c>
      <c r="Z14">
        <f t="shared" ref="Z14:Z24" si="14">3.57*A14</f>
        <v>1.3209</v>
      </c>
      <c r="AA14">
        <f t="shared" ref="AA14:AA24" si="15">3.89*A14</f>
        <v>1.4393</v>
      </c>
      <c r="AB14">
        <f t="shared" ref="AB14:AB24" si="16">4.21*A14</f>
        <v>1.5576999999999999</v>
      </c>
      <c r="AC14">
        <f t="shared" ref="AC14:AC24" si="17">4.53*A14</f>
        <v>1.6761000000000001</v>
      </c>
      <c r="AD14">
        <f t="shared" ref="AD14:AD24" si="18">4.85*A14</f>
        <v>1.7944999999999998</v>
      </c>
      <c r="AE14">
        <f t="shared" ref="AE14:AE24" si="19">5.17*A14</f>
        <v>1.9129</v>
      </c>
      <c r="AF14">
        <f t="shared" ref="AF14:AF24" si="20">5.49*A14</f>
        <v>2.0312999999999999</v>
      </c>
      <c r="AG14">
        <f t="shared" ref="AG14:AG24" si="21">5.81*A14</f>
        <v>2.1496999999999997</v>
      </c>
      <c r="AH14" s="49"/>
      <c r="AI14" s="49"/>
      <c r="AJ14" s="49"/>
      <c r="AK14" s="49"/>
      <c r="AL14" s="49"/>
      <c r="AM14" s="49"/>
      <c r="AN14" s="49"/>
    </row>
    <row r="15" spans="1:40" ht="15.75" x14ac:dyDescent="0.25">
      <c r="A15" s="9">
        <v>0.53</v>
      </c>
      <c r="B15" s="11">
        <f t="shared" ref="B15:B24" si="22">R15*22000</f>
        <v>11776.6</v>
      </c>
      <c r="C15" s="11">
        <f t="shared" ref="C15:C24" si="23">S15*22000</f>
        <v>15507.800000000001</v>
      </c>
      <c r="D15" s="11">
        <f t="shared" ref="D15:D24" si="24">T15*22000</f>
        <v>19239</v>
      </c>
      <c r="E15" s="11">
        <f t="shared" ref="E15:E24" si="25">U15*22000</f>
        <v>22970.2</v>
      </c>
      <c r="F15" s="11">
        <f t="shared" ref="F15:F24" si="26">V15*22000</f>
        <v>26701.4</v>
      </c>
      <c r="G15" s="11">
        <f t="shared" ref="G15:G24" si="27">W15*22000</f>
        <v>30432.6</v>
      </c>
      <c r="H15" s="11">
        <f t="shared" ref="H15:H24" si="28">X15*22000</f>
        <v>34163.800000000003</v>
      </c>
      <c r="I15" s="11">
        <f t="shared" ref="I15:I24" si="29">Y15*22000</f>
        <v>37895</v>
      </c>
      <c r="J15" s="11">
        <f t="shared" ref="J15:J24" si="30">Z15*22000</f>
        <v>41626.200000000004</v>
      </c>
      <c r="K15" s="11">
        <f t="shared" ref="K15:K24" si="31">AA15*22000</f>
        <v>45357.4</v>
      </c>
      <c r="L15" s="11">
        <f t="shared" ref="L15:L24" si="32">AB15*22000</f>
        <v>49088.6</v>
      </c>
      <c r="M15" s="11">
        <f t="shared" ref="M15:M24" si="33">AC15*22000</f>
        <v>52819.8</v>
      </c>
      <c r="N15" s="11">
        <f t="shared" ref="N15:N24" si="34">AD15*22000</f>
        <v>56551</v>
      </c>
      <c r="O15" s="11">
        <f t="shared" ref="O15:O24" si="35">AE15*22000</f>
        <v>60282.2</v>
      </c>
      <c r="P15" s="11">
        <f t="shared" ref="P15:P24" si="36">AF15*22000</f>
        <v>64013.400000000009</v>
      </c>
      <c r="Q15" s="11">
        <f t="shared" ref="Q15:Q24" si="37">AG15*22000</f>
        <v>67744.599999999991</v>
      </c>
      <c r="R15" s="48">
        <f t="shared" ref="R15:R24" si="38">A15*1.01</f>
        <v>0.5353</v>
      </c>
      <c r="S15" s="49">
        <f t="shared" ref="S15:S24" si="39">A15*1.33</f>
        <v>0.70490000000000008</v>
      </c>
      <c r="T15" s="49">
        <f t="shared" ref="T15:T24" si="40">A15*1.65</f>
        <v>0.87449999999999994</v>
      </c>
      <c r="U15" s="49">
        <f t="shared" ref="U15:U24" si="41">A15*1.97</f>
        <v>1.0441</v>
      </c>
      <c r="V15" s="49">
        <f t="shared" ref="V15:V24" si="42">A15*2.29</f>
        <v>1.2137</v>
      </c>
      <c r="W15" s="49">
        <f t="shared" ref="W15:W24" si="43">A15*2.61</f>
        <v>1.3833</v>
      </c>
      <c r="X15" s="49">
        <f t="shared" ref="X15:X24" si="44">A15*2.93</f>
        <v>1.5529000000000002</v>
      </c>
      <c r="Y15" s="49">
        <f t="shared" ref="Y15:Y24" si="45">3.25*A15</f>
        <v>1.7225000000000001</v>
      </c>
      <c r="Z15">
        <f t="shared" si="14"/>
        <v>1.8921000000000001</v>
      </c>
      <c r="AA15">
        <f t="shared" si="15"/>
        <v>2.0617000000000001</v>
      </c>
      <c r="AB15">
        <f t="shared" si="16"/>
        <v>2.2313000000000001</v>
      </c>
      <c r="AC15">
        <f t="shared" si="17"/>
        <v>2.4009</v>
      </c>
      <c r="AD15">
        <f t="shared" si="18"/>
        <v>2.5705</v>
      </c>
      <c r="AE15">
        <f t="shared" si="19"/>
        <v>2.7401</v>
      </c>
      <c r="AF15">
        <f t="shared" si="20"/>
        <v>2.9097000000000004</v>
      </c>
      <c r="AG15">
        <f t="shared" si="21"/>
        <v>3.0792999999999999</v>
      </c>
      <c r="AH15" s="49"/>
      <c r="AI15" s="49"/>
      <c r="AJ15" s="49"/>
      <c r="AK15" s="49"/>
      <c r="AL15" s="49"/>
      <c r="AM15" s="49"/>
      <c r="AN15" s="49"/>
    </row>
    <row r="16" spans="1:40" ht="15.75" x14ac:dyDescent="0.25">
      <c r="A16" s="9">
        <v>0.69</v>
      </c>
      <c r="B16" s="11">
        <f t="shared" si="22"/>
        <v>15331.8</v>
      </c>
      <c r="C16" s="11">
        <f t="shared" si="23"/>
        <v>20189.399999999998</v>
      </c>
      <c r="D16" s="11">
        <f t="shared" si="24"/>
        <v>25046.999999999996</v>
      </c>
      <c r="E16" s="11">
        <f t="shared" si="25"/>
        <v>29904.6</v>
      </c>
      <c r="F16" s="11">
        <f t="shared" si="26"/>
        <v>34762.199999999997</v>
      </c>
      <c r="G16" s="11">
        <f t="shared" si="27"/>
        <v>39619.799999999996</v>
      </c>
      <c r="H16" s="11">
        <f t="shared" si="28"/>
        <v>44477.4</v>
      </c>
      <c r="I16" s="11">
        <f t="shared" si="29"/>
        <v>49334.999999999993</v>
      </c>
      <c r="J16" s="11">
        <f t="shared" si="30"/>
        <v>54192.6</v>
      </c>
      <c r="K16" s="11">
        <f t="shared" si="31"/>
        <v>59050.2</v>
      </c>
      <c r="L16" s="11">
        <f t="shared" si="32"/>
        <v>63907.799999999988</v>
      </c>
      <c r="M16" s="11">
        <f t="shared" si="33"/>
        <v>68765.400000000009</v>
      </c>
      <c r="N16" s="11">
        <f t="shared" si="34"/>
        <v>73622.999999999985</v>
      </c>
      <c r="O16" s="11">
        <f t="shared" si="35"/>
        <v>78480.599999999991</v>
      </c>
      <c r="P16" s="11">
        <f t="shared" si="36"/>
        <v>83338.2</v>
      </c>
      <c r="Q16" s="11">
        <f t="shared" si="37"/>
        <v>88195.799999999988</v>
      </c>
      <c r="R16" s="48">
        <f t="shared" si="38"/>
        <v>0.69689999999999996</v>
      </c>
      <c r="S16" s="49">
        <f t="shared" si="39"/>
        <v>0.91769999999999996</v>
      </c>
      <c r="T16" s="49">
        <f t="shared" si="40"/>
        <v>1.1384999999999998</v>
      </c>
      <c r="U16" s="49">
        <f t="shared" si="41"/>
        <v>1.3593</v>
      </c>
      <c r="V16" s="49">
        <f t="shared" si="42"/>
        <v>1.5800999999999998</v>
      </c>
      <c r="W16" s="49">
        <f t="shared" si="43"/>
        <v>1.8008999999999997</v>
      </c>
      <c r="X16" s="49">
        <f t="shared" si="44"/>
        <v>2.0217000000000001</v>
      </c>
      <c r="Y16" s="49">
        <f t="shared" si="45"/>
        <v>2.2424999999999997</v>
      </c>
      <c r="Z16">
        <f t="shared" si="14"/>
        <v>2.4632999999999998</v>
      </c>
      <c r="AA16">
        <f t="shared" si="15"/>
        <v>2.6840999999999999</v>
      </c>
      <c r="AB16">
        <f t="shared" si="16"/>
        <v>2.9048999999999996</v>
      </c>
      <c r="AC16">
        <f t="shared" si="17"/>
        <v>3.1257000000000001</v>
      </c>
      <c r="AD16">
        <f t="shared" si="18"/>
        <v>3.3464999999999994</v>
      </c>
      <c r="AE16">
        <f t="shared" si="19"/>
        <v>3.5672999999999995</v>
      </c>
      <c r="AF16">
        <f t="shared" si="20"/>
        <v>3.7881</v>
      </c>
      <c r="AG16">
        <f t="shared" si="21"/>
        <v>4.0088999999999997</v>
      </c>
      <c r="AH16" s="49"/>
      <c r="AI16" s="49"/>
      <c r="AJ16" s="49"/>
      <c r="AK16" s="49"/>
      <c r="AL16" s="49"/>
      <c r="AM16" s="49"/>
      <c r="AN16" s="49"/>
    </row>
    <row r="17" spans="1:40" ht="15.75" x14ac:dyDescent="0.25">
      <c r="A17" s="9">
        <v>0.85</v>
      </c>
      <c r="B17" s="11">
        <f t="shared" si="22"/>
        <v>18887</v>
      </c>
      <c r="C17" s="11">
        <f t="shared" si="23"/>
        <v>24871</v>
      </c>
      <c r="D17" s="11">
        <f t="shared" si="24"/>
        <v>30854.999999999996</v>
      </c>
      <c r="E17" s="11">
        <f t="shared" si="25"/>
        <v>36839</v>
      </c>
      <c r="F17" s="11">
        <f t="shared" si="26"/>
        <v>42823</v>
      </c>
      <c r="G17" s="11">
        <f t="shared" si="27"/>
        <v>48806.999999999993</v>
      </c>
      <c r="H17" s="11">
        <f t="shared" si="28"/>
        <v>54791</v>
      </c>
      <c r="I17" s="11">
        <f t="shared" si="29"/>
        <v>60774.999999999993</v>
      </c>
      <c r="J17" s="11">
        <f t="shared" si="30"/>
        <v>66759</v>
      </c>
      <c r="K17" s="11">
        <f t="shared" si="31"/>
        <v>72743</v>
      </c>
      <c r="L17" s="11">
        <f t="shared" si="32"/>
        <v>78727</v>
      </c>
      <c r="M17" s="11">
        <f t="shared" si="33"/>
        <v>84711</v>
      </c>
      <c r="N17" s="11">
        <f t="shared" si="34"/>
        <v>90694.999999999985</v>
      </c>
      <c r="O17" s="11">
        <f t="shared" si="35"/>
        <v>96679</v>
      </c>
      <c r="P17" s="11">
        <f t="shared" si="36"/>
        <v>102663</v>
      </c>
      <c r="Q17" s="11">
        <f t="shared" si="37"/>
        <v>108646.99999999999</v>
      </c>
      <c r="R17" s="48">
        <f t="shared" si="38"/>
        <v>0.85849999999999993</v>
      </c>
      <c r="S17" s="49">
        <f t="shared" si="39"/>
        <v>1.1305000000000001</v>
      </c>
      <c r="T17" s="49">
        <f t="shared" si="40"/>
        <v>1.4024999999999999</v>
      </c>
      <c r="U17" s="49">
        <f t="shared" si="41"/>
        <v>1.6744999999999999</v>
      </c>
      <c r="V17" s="49">
        <f t="shared" si="42"/>
        <v>1.9464999999999999</v>
      </c>
      <c r="W17" s="49">
        <f t="shared" si="43"/>
        <v>2.2184999999999997</v>
      </c>
      <c r="X17" s="49">
        <f t="shared" si="44"/>
        <v>2.4904999999999999</v>
      </c>
      <c r="Y17" s="49">
        <f t="shared" si="45"/>
        <v>2.7624999999999997</v>
      </c>
      <c r="Z17">
        <f t="shared" si="14"/>
        <v>3.0345</v>
      </c>
      <c r="AA17">
        <f t="shared" si="15"/>
        <v>3.3065000000000002</v>
      </c>
      <c r="AB17">
        <f t="shared" si="16"/>
        <v>3.5785</v>
      </c>
      <c r="AC17">
        <f t="shared" si="17"/>
        <v>3.8505000000000003</v>
      </c>
      <c r="AD17">
        <f t="shared" si="18"/>
        <v>4.1224999999999996</v>
      </c>
      <c r="AE17">
        <f t="shared" si="19"/>
        <v>4.3944999999999999</v>
      </c>
      <c r="AF17">
        <f t="shared" si="20"/>
        <v>4.6665000000000001</v>
      </c>
      <c r="AG17">
        <f t="shared" si="21"/>
        <v>4.9384999999999994</v>
      </c>
      <c r="AH17" s="49"/>
      <c r="AI17" s="49"/>
      <c r="AJ17" s="49"/>
      <c r="AK17" s="49"/>
      <c r="AL17" s="49"/>
      <c r="AM17" s="49"/>
      <c r="AN17" s="49"/>
    </row>
    <row r="18" spans="1:40" ht="15.75" x14ac:dyDescent="0.25">
      <c r="A18" s="9">
        <v>1.01</v>
      </c>
      <c r="B18" s="11">
        <f t="shared" si="22"/>
        <v>22442.2</v>
      </c>
      <c r="C18" s="11">
        <f t="shared" si="23"/>
        <v>29552.600000000002</v>
      </c>
      <c r="D18" s="11">
        <f t="shared" si="24"/>
        <v>36663</v>
      </c>
      <c r="E18" s="11">
        <f t="shared" si="25"/>
        <v>43773.4</v>
      </c>
      <c r="F18" s="11">
        <f t="shared" si="26"/>
        <v>50883.799999999996</v>
      </c>
      <c r="G18" s="11">
        <f t="shared" si="27"/>
        <v>57994.2</v>
      </c>
      <c r="H18" s="11">
        <f t="shared" si="28"/>
        <v>65104.600000000006</v>
      </c>
      <c r="I18" s="11">
        <f t="shared" si="29"/>
        <v>72215</v>
      </c>
      <c r="J18" s="11">
        <f t="shared" si="30"/>
        <v>79325.399999999994</v>
      </c>
      <c r="K18" s="11">
        <f t="shared" si="31"/>
        <v>86435.8</v>
      </c>
      <c r="L18" s="11">
        <f t="shared" si="32"/>
        <v>93546.200000000012</v>
      </c>
      <c r="M18" s="11">
        <f t="shared" si="33"/>
        <v>100656.6</v>
      </c>
      <c r="N18" s="11">
        <f t="shared" si="34"/>
        <v>107766.99999999999</v>
      </c>
      <c r="O18" s="11">
        <f t="shared" si="35"/>
        <v>114877.40000000001</v>
      </c>
      <c r="P18" s="11">
        <f t="shared" si="36"/>
        <v>121987.8</v>
      </c>
      <c r="Q18" s="11">
        <f t="shared" si="37"/>
        <v>129098.2</v>
      </c>
      <c r="R18" s="48">
        <f t="shared" si="38"/>
        <v>1.0201</v>
      </c>
      <c r="S18" s="49">
        <f t="shared" si="39"/>
        <v>1.3433000000000002</v>
      </c>
      <c r="T18" s="49">
        <f t="shared" si="40"/>
        <v>1.6664999999999999</v>
      </c>
      <c r="U18" s="49">
        <f t="shared" si="41"/>
        <v>1.9897</v>
      </c>
      <c r="V18" s="49">
        <f t="shared" si="42"/>
        <v>2.3129</v>
      </c>
      <c r="W18" s="49">
        <f t="shared" si="43"/>
        <v>2.6360999999999999</v>
      </c>
      <c r="X18" s="49">
        <f t="shared" si="44"/>
        <v>2.9593000000000003</v>
      </c>
      <c r="Y18" s="49">
        <f t="shared" si="45"/>
        <v>3.2825000000000002</v>
      </c>
      <c r="Z18">
        <f t="shared" si="14"/>
        <v>3.6056999999999997</v>
      </c>
      <c r="AA18">
        <f t="shared" si="15"/>
        <v>3.9289000000000001</v>
      </c>
      <c r="AB18">
        <f t="shared" si="16"/>
        <v>4.2521000000000004</v>
      </c>
      <c r="AC18">
        <f t="shared" si="17"/>
        <v>4.5753000000000004</v>
      </c>
      <c r="AD18">
        <f t="shared" si="18"/>
        <v>4.8984999999999994</v>
      </c>
      <c r="AE18">
        <f t="shared" si="19"/>
        <v>5.2217000000000002</v>
      </c>
      <c r="AF18">
        <f t="shared" si="20"/>
        <v>5.5449000000000002</v>
      </c>
      <c r="AG18">
        <f t="shared" si="21"/>
        <v>5.8681000000000001</v>
      </c>
      <c r="AH18" s="49"/>
      <c r="AI18" s="49"/>
      <c r="AJ18" s="49"/>
      <c r="AK18" s="49"/>
      <c r="AL18" s="49"/>
      <c r="AM18" s="49"/>
      <c r="AN18" s="49"/>
    </row>
    <row r="19" spans="1:40" ht="15.75" x14ac:dyDescent="0.25">
      <c r="A19" s="9">
        <v>1.17</v>
      </c>
      <c r="B19" s="11">
        <f t="shared" si="22"/>
        <v>25997.399999999998</v>
      </c>
      <c r="C19" s="11">
        <f t="shared" si="23"/>
        <v>34234.200000000004</v>
      </c>
      <c r="D19" s="11">
        <f t="shared" si="24"/>
        <v>42471</v>
      </c>
      <c r="E19" s="11">
        <f t="shared" si="25"/>
        <v>50707.799999999996</v>
      </c>
      <c r="F19" s="11">
        <f t="shared" si="26"/>
        <v>58944.6</v>
      </c>
      <c r="G19" s="11">
        <f t="shared" si="27"/>
        <v>67181.399999999994</v>
      </c>
      <c r="H19" s="11">
        <f t="shared" si="28"/>
        <v>75418.2</v>
      </c>
      <c r="I19" s="11">
        <f t="shared" si="29"/>
        <v>83655</v>
      </c>
      <c r="J19" s="11">
        <f t="shared" si="30"/>
        <v>91891.8</v>
      </c>
      <c r="K19" s="11">
        <f t="shared" si="31"/>
        <v>100128.59999999999</v>
      </c>
      <c r="L19" s="11">
        <f t="shared" si="32"/>
        <v>108365.4</v>
      </c>
      <c r="M19" s="11">
        <f t="shared" si="33"/>
        <v>116602.2</v>
      </c>
      <c r="N19" s="11">
        <f t="shared" si="34"/>
        <v>124838.99999999999</v>
      </c>
      <c r="O19" s="11">
        <f t="shared" si="35"/>
        <v>133075.79999999999</v>
      </c>
      <c r="P19" s="11">
        <f t="shared" si="36"/>
        <v>141312.6</v>
      </c>
      <c r="Q19" s="11">
        <f t="shared" si="37"/>
        <v>149549.39999999997</v>
      </c>
      <c r="R19" s="48">
        <f t="shared" si="38"/>
        <v>1.1817</v>
      </c>
      <c r="S19" s="49">
        <f t="shared" si="39"/>
        <v>1.5561</v>
      </c>
      <c r="T19" s="49">
        <f t="shared" si="40"/>
        <v>1.9304999999999999</v>
      </c>
      <c r="U19" s="49">
        <f t="shared" si="41"/>
        <v>2.3048999999999999</v>
      </c>
      <c r="V19" s="49">
        <f t="shared" si="42"/>
        <v>2.6793</v>
      </c>
      <c r="W19" s="49">
        <f t="shared" si="43"/>
        <v>3.0536999999999996</v>
      </c>
      <c r="X19" s="49">
        <f t="shared" si="44"/>
        <v>3.4281000000000001</v>
      </c>
      <c r="Y19" s="49">
        <f t="shared" si="45"/>
        <v>3.8024999999999998</v>
      </c>
      <c r="Z19">
        <f t="shared" si="14"/>
        <v>4.1768999999999998</v>
      </c>
      <c r="AA19">
        <f t="shared" si="15"/>
        <v>4.5512999999999995</v>
      </c>
      <c r="AB19">
        <f t="shared" si="16"/>
        <v>4.9257</v>
      </c>
      <c r="AC19">
        <f t="shared" si="17"/>
        <v>5.3000999999999996</v>
      </c>
      <c r="AD19">
        <f t="shared" si="18"/>
        <v>5.6744999999999992</v>
      </c>
      <c r="AE19">
        <f t="shared" si="19"/>
        <v>6.0488999999999997</v>
      </c>
      <c r="AF19">
        <f t="shared" si="20"/>
        <v>6.4233000000000002</v>
      </c>
      <c r="AG19">
        <f t="shared" si="21"/>
        <v>6.797699999999999</v>
      </c>
      <c r="AH19" s="49"/>
      <c r="AI19" s="49"/>
      <c r="AJ19" s="49"/>
      <c r="AK19" s="49"/>
      <c r="AL19" s="49"/>
      <c r="AM19" s="49"/>
      <c r="AN19" s="49"/>
    </row>
    <row r="20" spans="1:40" ht="15.75" x14ac:dyDescent="0.25">
      <c r="A20" s="9">
        <v>1.33</v>
      </c>
      <c r="B20" s="11">
        <f t="shared" si="22"/>
        <v>29552.600000000002</v>
      </c>
      <c r="C20" s="11">
        <f t="shared" si="23"/>
        <v>38915.800000000003</v>
      </c>
      <c r="D20" s="11">
        <f t="shared" si="24"/>
        <v>48279</v>
      </c>
      <c r="E20" s="11">
        <f t="shared" si="25"/>
        <v>57642.200000000004</v>
      </c>
      <c r="F20" s="11">
        <f t="shared" si="26"/>
        <v>67005.400000000009</v>
      </c>
      <c r="G20" s="11">
        <f t="shared" si="27"/>
        <v>76368.599999999991</v>
      </c>
      <c r="H20" s="11">
        <f t="shared" si="28"/>
        <v>85731.800000000017</v>
      </c>
      <c r="I20" s="11">
        <f t="shared" si="29"/>
        <v>95095</v>
      </c>
      <c r="J20" s="11">
        <f t="shared" si="30"/>
        <v>104458.2</v>
      </c>
      <c r="K20" s="11">
        <f t="shared" si="31"/>
        <v>113821.40000000001</v>
      </c>
      <c r="L20" s="11">
        <f t="shared" si="32"/>
        <v>123184.6</v>
      </c>
      <c r="M20" s="11">
        <f t="shared" si="33"/>
        <v>132547.80000000002</v>
      </c>
      <c r="N20" s="11">
        <f t="shared" si="34"/>
        <v>141911</v>
      </c>
      <c r="O20" s="11">
        <f t="shared" si="35"/>
        <v>151274.20000000001</v>
      </c>
      <c r="P20" s="11">
        <f t="shared" si="36"/>
        <v>160637.4</v>
      </c>
      <c r="Q20" s="11">
        <f t="shared" si="37"/>
        <v>170000.6</v>
      </c>
      <c r="R20" s="48">
        <f t="shared" si="38"/>
        <v>1.3433000000000002</v>
      </c>
      <c r="S20" s="49">
        <f t="shared" si="39"/>
        <v>1.7689000000000001</v>
      </c>
      <c r="T20" s="49">
        <f t="shared" si="40"/>
        <v>2.1945000000000001</v>
      </c>
      <c r="U20" s="49">
        <f t="shared" si="41"/>
        <v>2.6201000000000003</v>
      </c>
      <c r="V20" s="49">
        <f t="shared" si="42"/>
        <v>3.0457000000000001</v>
      </c>
      <c r="W20" s="49">
        <f t="shared" si="43"/>
        <v>3.4712999999999998</v>
      </c>
      <c r="X20" s="49">
        <f t="shared" si="44"/>
        <v>3.8969000000000005</v>
      </c>
      <c r="Y20" s="49">
        <f t="shared" si="45"/>
        <v>4.3224999999999998</v>
      </c>
      <c r="Z20">
        <f t="shared" si="14"/>
        <v>4.7481</v>
      </c>
      <c r="AA20">
        <f t="shared" si="15"/>
        <v>5.1737000000000002</v>
      </c>
      <c r="AB20">
        <f t="shared" si="16"/>
        <v>5.5993000000000004</v>
      </c>
      <c r="AC20">
        <f t="shared" si="17"/>
        <v>6.0249000000000006</v>
      </c>
      <c r="AD20">
        <f t="shared" si="18"/>
        <v>6.4504999999999999</v>
      </c>
      <c r="AE20">
        <f t="shared" si="19"/>
        <v>6.8761000000000001</v>
      </c>
      <c r="AF20">
        <f t="shared" si="20"/>
        <v>7.3017000000000003</v>
      </c>
      <c r="AG20">
        <f t="shared" si="21"/>
        <v>7.7272999999999996</v>
      </c>
      <c r="AH20" s="49"/>
      <c r="AI20" s="49"/>
      <c r="AJ20" s="49"/>
      <c r="AK20" s="49"/>
      <c r="AL20" s="49"/>
      <c r="AM20" s="49"/>
      <c r="AN20" s="49"/>
    </row>
    <row r="21" spans="1:40" ht="15.75" x14ac:dyDescent="0.25">
      <c r="A21" s="9">
        <v>1.49</v>
      </c>
      <c r="B21" s="11">
        <f t="shared" si="22"/>
        <v>33107.799999999996</v>
      </c>
      <c r="C21" s="11">
        <f t="shared" si="23"/>
        <v>43597.4</v>
      </c>
      <c r="D21" s="11">
        <f t="shared" si="24"/>
        <v>54087</v>
      </c>
      <c r="E21" s="11">
        <f t="shared" si="25"/>
        <v>64576.6</v>
      </c>
      <c r="F21" s="11">
        <f t="shared" si="26"/>
        <v>75066.2</v>
      </c>
      <c r="G21" s="11">
        <f t="shared" si="27"/>
        <v>85555.799999999988</v>
      </c>
      <c r="H21" s="11">
        <f t="shared" si="28"/>
        <v>96045.400000000009</v>
      </c>
      <c r="I21" s="11">
        <f t="shared" si="29"/>
        <v>106535</v>
      </c>
      <c r="J21" s="11">
        <f t="shared" si="30"/>
        <v>117024.6</v>
      </c>
      <c r="K21" s="11">
        <f t="shared" si="31"/>
        <v>127514.2</v>
      </c>
      <c r="L21" s="11">
        <f t="shared" si="32"/>
        <v>138003.79999999999</v>
      </c>
      <c r="M21" s="11">
        <f t="shared" si="33"/>
        <v>148493.40000000002</v>
      </c>
      <c r="N21" s="11">
        <f t="shared" si="34"/>
        <v>158983</v>
      </c>
      <c r="O21" s="11">
        <f t="shared" si="35"/>
        <v>169472.59999999998</v>
      </c>
      <c r="P21" s="11">
        <f t="shared" si="36"/>
        <v>179962.19999999998</v>
      </c>
      <c r="Q21" s="11">
        <f t="shared" si="37"/>
        <v>190451.79999999996</v>
      </c>
      <c r="R21" s="48">
        <f t="shared" si="38"/>
        <v>1.5048999999999999</v>
      </c>
      <c r="S21" s="49">
        <f t="shared" si="39"/>
        <v>1.9817</v>
      </c>
      <c r="T21" s="49">
        <f t="shared" si="40"/>
        <v>2.4584999999999999</v>
      </c>
      <c r="U21" s="49">
        <f t="shared" si="41"/>
        <v>2.9352999999999998</v>
      </c>
      <c r="V21" s="49">
        <f t="shared" si="42"/>
        <v>3.4121000000000001</v>
      </c>
      <c r="W21" s="49">
        <f t="shared" si="43"/>
        <v>3.8888999999999996</v>
      </c>
      <c r="X21" s="49">
        <f t="shared" si="44"/>
        <v>4.3657000000000004</v>
      </c>
      <c r="Y21" s="49">
        <f t="shared" si="45"/>
        <v>4.8425000000000002</v>
      </c>
      <c r="Z21">
        <f t="shared" si="14"/>
        <v>5.3193000000000001</v>
      </c>
      <c r="AA21">
        <f t="shared" si="15"/>
        <v>5.7961</v>
      </c>
      <c r="AB21">
        <f t="shared" si="16"/>
        <v>6.2728999999999999</v>
      </c>
      <c r="AC21">
        <f t="shared" si="17"/>
        <v>6.7497000000000007</v>
      </c>
      <c r="AD21">
        <f t="shared" si="18"/>
        <v>7.2264999999999997</v>
      </c>
      <c r="AE21">
        <f t="shared" si="19"/>
        <v>7.7032999999999996</v>
      </c>
      <c r="AF21">
        <f t="shared" si="20"/>
        <v>8.1800999999999995</v>
      </c>
      <c r="AG21">
        <f t="shared" si="21"/>
        <v>8.6568999999999985</v>
      </c>
      <c r="AH21" s="49"/>
      <c r="AI21" s="49"/>
      <c r="AJ21" s="49"/>
      <c r="AK21" s="49"/>
      <c r="AL21" s="49"/>
      <c r="AM21" s="49"/>
      <c r="AN21" s="49"/>
    </row>
    <row r="22" spans="1:40" ht="15.75" x14ac:dyDescent="0.25">
      <c r="A22" s="9">
        <v>1.65</v>
      </c>
      <c r="B22" s="11">
        <f t="shared" si="22"/>
        <v>36663</v>
      </c>
      <c r="C22" s="11">
        <f t="shared" si="23"/>
        <v>48279</v>
      </c>
      <c r="D22" s="11">
        <f t="shared" si="24"/>
        <v>59894.999999999993</v>
      </c>
      <c r="E22" s="11">
        <f t="shared" si="25"/>
        <v>71511</v>
      </c>
      <c r="F22" s="11">
        <f t="shared" si="26"/>
        <v>83127</v>
      </c>
      <c r="G22" s="11">
        <f t="shared" si="27"/>
        <v>94743</v>
      </c>
      <c r="H22" s="11">
        <f t="shared" si="28"/>
        <v>106359</v>
      </c>
      <c r="I22" s="11">
        <f t="shared" si="29"/>
        <v>117975</v>
      </c>
      <c r="J22" s="11">
        <f t="shared" si="30"/>
        <v>129590.99999999999</v>
      </c>
      <c r="K22" s="11">
        <f t="shared" si="31"/>
        <v>141207</v>
      </c>
      <c r="L22" s="11">
        <f t="shared" si="32"/>
        <v>152823</v>
      </c>
      <c r="M22" s="11">
        <f t="shared" si="33"/>
        <v>164439</v>
      </c>
      <c r="N22" s="11">
        <f t="shared" si="34"/>
        <v>176055</v>
      </c>
      <c r="O22" s="11">
        <f t="shared" si="35"/>
        <v>187671</v>
      </c>
      <c r="P22" s="11">
        <f t="shared" si="36"/>
        <v>199287</v>
      </c>
      <c r="Q22" s="11">
        <f t="shared" si="37"/>
        <v>210902.99999999997</v>
      </c>
      <c r="R22" s="48">
        <f t="shared" si="38"/>
        <v>1.6664999999999999</v>
      </c>
      <c r="S22" s="49">
        <f t="shared" si="39"/>
        <v>2.1945000000000001</v>
      </c>
      <c r="T22" s="49">
        <f t="shared" si="40"/>
        <v>2.7224999999999997</v>
      </c>
      <c r="U22" s="49">
        <f t="shared" si="41"/>
        <v>3.2504999999999997</v>
      </c>
      <c r="V22" s="49">
        <f t="shared" si="42"/>
        <v>3.7784999999999997</v>
      </c>
      <c r="W22" s="49">
        <f t="shared" si="43"/>
        <v>4.3064999999999998</v>
      </c>
      <c r="X22" s="49">
        <f t="shared" si="44"/>
        <v>4.8345000000000002</v>
      </c>
      <c r="Y22" s="49">
        <f t="shared" si="45"/>
        <v>5.3624999999999998</v>
      </c>
      <c r="Z22">
        <f t="shared" si="14"/>
        <v>5.8904999999999994</v>
      </c>
      <c r="AA22">
        <f t="shared" si="15"/>
        <v>6.4184999999999999</v>
      </c>
      <c r="AB22">
        <f t="shared" si="16"/>
        <v>6.9464999999999995</v>
      </c>
      <c r="AC22">
        <f t="shared" si="17"/>
        <v>7.4744999999999999</v>
      </c>
      <c r="AD22">
        <f t="shared" si="18"/>
        <v>8.0024999999999995</v>
      </c>
      <c r="AE22">
        <f t="shared" si="19"/>
        <v>8.5305</v>
      </c>
      <c r="AF22">
        <f t="shared" si="20"/>
        <v>9.0585000000000004</v>
      </c>
      <c r="AG22">
        <f t="shared" si="21"/>
        <v>9.5864999999999991</v>
      </c>
      <c r="AH22" s="49"/>
      <c r="AI22" s="49"/>
      <c r="AJ22" s="49"/>
      <c r="AK22" s="49"/>
      <c r="AL22" s="49"/>
      <c r="AM22" s="49"/>
      <c r="AN22" s="49"/>
    </row>
    <row r="23" spans="1:40" ht="15.75" x14ac:dyDescent="0.25">
      <c r="A23" s="9">
        <v>1.81</v>
      </c>
      <c r="B23" s="11">
        <f t="shared" si="22"/>
        <v>40218.200000000004</v>
      </c>
      <c r="C23" s="11">
        <f t="shared" si="23"/>
        <v>52960.600000000006</v>
      </c>
      <c r="D23" s="11">
        <f t="shared" si="24"/>
        <v>65703</v>
      </c>
      <c r="E23" s="11">
        <f t="shared" si="25"/>
        <v>78445.400000000009</v>
      </c>
      <c r="F23" s="11">
        <f t="shared" si="26"/>
        <v>91187.8</v>
      </c>
      <c r="G23" s="11">
        <f t="shared" si="27"/>
        <v>103930.2</v>
      </c>
      <c r="H23" s="11">
        <f t="shared" si="28"/>
        <v>116672.6</v>
      </c>
      <c r="I23" s="11">
        <f t="shared" si="29"/>
        <v>129415</v>
      </c>
      <c r="J23" s="11">
        <f t="shared" si="30"/>
        <v>142157.4</v>
      </c>
      <c r="K23" s="11">
        <f t="shared" si="31"/>
        <v>154899.80000000002</v>
      </c>
      <c r="L23" s="11">
        <f t="shared" si="32"/>
        <v>167642.20000000001</v>
      </c>
      <c r="M23" s="11">
        <f t="shared" si="33"/>
        <v>180384.6</v>
      </c>
      <c r="N23" s="11">
        <f t="shared" si="34"/>
        <v>193126.99999999997</v>
      </c>
      <c r="O23" s="11">
        <f t="shared" si="35"/>
        <v>205869.4</v>
      </c>
      <c r="P23" s="11">
        <f t="shared" si="36"/>
        <v>218611.80000000002</v>
      </c>
      <c r="Q23" s="11">
        <f t="shared" si="37"/>
        <v>231354.19999999998</v>
      </c>
      <c r="R23" s="48">
        <f t="shared" si="38"/>
        <v>1.8281000000000001</v>
      </c>
      <c r="S23" s="49">
        <f t="shared" si="39"/>
        <v>2.4073000000000002</v>
      </c>
      <c r="T23" s="49">
        <f t="shared" si="40"/>
        <v>2.9864999999999999</v>
      </c>
      <c r="U23" s="49">
        <f t="shared" si="41"/>
        <v>3.5657000000000001</v>
      </c>
      <c r="V23" s="49">
        <f t="shared" si="42"/>
        <v>4.1448999999999998</v>
      </c>
      <c r="W23" s="49">
        <f t="shared" si="43"/>
        <v>4.7241</v>
      </c>
      <c r="X23" s="49">
        <f t="shared" si="44"/>
        <v>5.3033000000000001</v>
      </c>
      <c r="Y23" s="49">
        <f t="shared" si="45"/>
        <v>5.8825000000000003</v>
      </c>
      <c r="Z23">
        <f t="shared" si="14"/>
        <v>6.4616999999999996</v>
      </c>
      <c r="AA23">
        <f t="shared" si="15"/>
        <v>7.0409000000000006</v>
      </c>
      <c r="AB23">
        <f t="shared" si="16"/>
        <v>7.6200999999999999</v>
      </c>
      <c r="AC23">
        <f t="shared" si="17"/>
        <v>8.1993000000000009</v>
      </c>
      <c r="AD23">
        <f t="shared" si="18"/>
        <v>8.7784999999999993</v>
      </c>
      <c r="AE23">
        <f t="shared" si="19"/>
        <v>9.3576999999999995</v>
      </c>
      <c r="AF23">
        <f t="shared" si="20"/>
        <v>9.9369000000000014</v>
      </c>
      <c r="AG23">
        <f t="shared" si="21"/>
        <v>10.5161</v>
      </c>
      <c r="AH23" s="49"/>
      <c r="AI23" s="49"/>
      <c r="AJ23" s="49"/>
      <c r="AK23" s="49"/>
      <c r="AL23" s="49"/>
      <c r="AM23" s="49"/>
      <c r="AN23" s="49"/>
    </row>
    <row r="24" spans="1:40" ht="16.5" thickBot="1" x14ac:dyDescent="0.3">
      <c r="A24" s="10">
        <v>1.97</v>
      </c>
      <c r="B24" s="11">
        <f t="shared" si="22"/>
        <v>43773.4</v>
      </c>
      <c r="C24" s="11">
        <f t="shared" si="23"/>
        <v>57642.200000000004</v>
      </c>
      <c r="D24" s="11">
        <f t="shared" si="24"/>
        <v>71511</v>
      </c>
      <c r="E24" s="11">
        <f t="shared" si="25"/>
        <v>85379.8</v>
      </c>
      <c r="F24" s="11">
        <f t="shared" si="26"/>
        <v>99248.6</v>
      </c>
      <c r="G24" s="11">
        <f t="shared" si="27"/>
        <v>113117.39999999998</v>
      </c>
      <c r="H24" s="11">
        <f t="shared" si="28"/>
        <v>126986.2</v>
      </c>
      <c r="I24" s="11">
        <f t="shared" si="29"/>
        <v>140855</v>
      </c>
      <c r="J24" s="11">
        <f t="shared" si="30"/>
        <v>154723.79999999999</v>
      </c>
      <c r="K24" s="11">
        <f t="shared" si="31"/>
        <v>168592.6</v>
      </c>
      <c r="L24" s="11">
        <f t="shared" si="32"/>
        <v>182461.4</v>
      </c>
      <c r="M24" s="11">
        <f t="shared" si="33"/>
        <v>196330.2</v>
      </c>
      <c r="N24" s="11">
        <f t="shared" si="34"/>
        <v>210198.99999999997</v>
      </c>
      <c r="O24" s="11">
        <f t="shared" si="35"/>
        <v>224067.8</v>
      </c>
      <c r="P24" s="11">
        <f t="shared" si="36"/>
        <v>237936.6</v>
      </c>
      <c r="Q24" s="11">
        <f t="shared" si="37"/>
        <v>251805.39999999997</v>
      </c>
      <c r="R24" s="48">
        <f t="shared" si="38"/>
        <v>1.9897</v>
      </c>
      <c r="S24" s="49">
        <f t="shared" si="39"/>
        <v>2.6201000000000003</v>
      </c>
      <c r="T24" s="49">
        <f t="shared" si="40"/>
        <v>3.2504999999999997</v>
      </c>
      <c r="U24" s="49">
        <f t="shared" si="41"/>
        <v>3.8809</v>
      </c>
      <c r="V24" s="49">
        <f t="shared" si="42"/>
        <v>4.5113000000000003</v>
      </c>
      <c r="W24" s="49">
        <f t="shared" si="43"/>
        <v>5.1416999999999993</v>
      </c>
      <c r="X24" s="49">
        <f t="shared" si="44"/>
        <v>5.7721</v>
      </c>
      <c r="Y24" s="49">
        <f t="shared" si="45"/>
        <v>6.4024999999999999</v>
      </c>
      <c r="Z24">
        <f t="shared" si="14"/>
        <v>7.0328999999999997</v>
      </c>
      <c r="AA24">
        <f t="shared" si="15"/>
        <v>7.6633000000000004</v>
      </c>
      <c r="AB24">
        <f t="shared" si="16"/>
        <v>8.2936999999999994</v>
      </c>
      <c r="AC24">
        <f t="shared" si="17"/>
        <v>8.924100000000001</v>
      </c>
      <c r="AD24">
        <f t="shared" si="18"/>
        <v>9.5544999999999991</v>
      </c>
      <c r="AE24">
        <f t="shared" si="19"/>
        <v>10.184899999999999</v>
      </c>
      <c r="AF24">
        <f t="shared" si="20"/>
        <v>10.815300000000001</v>
      </c>
      <c r="AG24">
        <f t="shared" si="21"/>
        <v>11.445699999999999</v>
      </c>
      <c r="AH24" s="49"/>
      <c r="AI24" s="49"/>
      <c r="AJ24" s="49"/>
      <c r="AK24" s="49"/>
      <c r="AL24" s="49"/>
      <c r="AM24" s="49"/>
      <c r="AN24" s="49"/>
    </row>
    <row r="25" spans="1:40" x14ac:dyDescent="0.25"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</row>
  </sheetData>
  <sheetProtection password="CCCB" sheet="1" objects="1" scenarios="1"/>
  <mergeCells count="11">
    <mergeCell ref="A9:Q9"/>
    <mergeCell ref="A10:Q10"/>
    <mergeCell ref="A11:A12"/>
    <mergeCell ref="A1:Q1"/>
    <mergeCell ref="A2:Q2"/>
    <mergeCell ref="A3:Q3"/>
    <mergeCell ref="A4:Q4"/>
    <mergeCell ref="A5:Q5"/>
    <mergeCell ref="A6:Q6"/>
    <mergeCell ref="A8:Q8"/>
    <mergeCell ref="B11:Q11"/>
  </mergeCells>
  <pageMargins left="0.7" right="0.7" top="0.75" bottom="0.75" header="0.3" footer="0.3"/>
  <pageSetup paperSize="9" scale="54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2"/>
  <sheetViews>
    <sheetView showGridLines="0" zoomScale="130" zoomScaleNormal="130" workbookViewId="0">
      <selection activeCell="F28" sqref="F28"/>
    </sheetView>
  </sheetViews>
  <sheetFormatPr defaultRowHeight="15" x14ac:dyDescent="0.25"/>
  <cols>
    <col min="1" max="1" width="7.5703125" bestFit="1" customWidth="1"/>
    <col min="2" max="17" width="9.5703125" customWidth="1"/>
    <col min="18" max="33" width="0" hidden="1" customWidth="1"/>
  </cols>
  <sheetData>
    <row r="1" spans="1:33" ht="23.25" x14ac:dyDescent="0.35">
      <c r="A1" s="21" t="s">
        <v>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3"/>
    </row>
    <row r="2" spans="1:33" ht="23.25" x14ac:dyDescent="0.35">
      <c r="A2" s="24" t="s">
        <v>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6"/>
    </row>
    <row r="3" spans="1:33" ht="23.25" x14ac:dyDescent="0.35">
      <c r="A3" s="27" t="s">
        <v>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9"/>
    </row>
    <row r="4" spans="1:33" ht="24" thickBot="1" x14ac:dyDescent="0.4">
      <c r="A4" s="30" t="s">
        <v>6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2"/>
    </row>
    <row r="5" spans="1:33" ht="15.75" thickTop="1" x14ac:dyDescent="0.25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4"/>
    </row>
    <row r="6" spans="1:33" x14ac:dyDescent="0.25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9"/>
    </row>
    <row r="7" spans="1:33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9"/>
    </row>
    <row r="8" spans="1:33" ht="23.25" x14ac:dyDescent="0.25">
      <c r="A8" s="36" t="s">
        <v>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8"/>
    </row>
    <row r="9" spans="1:33" x14ac:dyDescent="0.25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9"/>
    </row>
    <row r="10" spans="1:33" x14ac:dyDescent="0.25">
      <c r="A10" s="45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7"/>
    </row>
    <row r="11" spans="1:33" ht="15.75" x14ac:dyDescent="0.25">
      <c r="A11" s="20" t="s">
        <v>2</v>
      </c>
      <c r="B11" s="39" t="s">
        <v>0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1"/>
      <c r="T11" s="13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</row>
    <row r="12" spans="1:33" ht="15.75" x14ac:dyDescent="0.25">
      <c r="A12" s="20"/>
      <c r="B12" s="3">
        <v>1.01</v>
      </c>
      <c r="C12" s="4">
        <v>1.33</v>
      </c>
      <c r="D12" s="4">
        <v>1.65</v>
      </c>
      <c r="E12" s="4">
        <v>1.97</v>
      </c>
      <c r="F12" s="4">
        <v>2.29</v>
      </c>
      <c r="G12" s="4">
        <v>2.61</v>
      </c>
      <c r="H12" s="4">
        <v>2.93</v>
      </c>
      <c r="I12" s="4">
        <v>3.25</v>
      </c>
      <c r="J12" s="4">
        <v>3.57</v>
      </c>
      <c r="K12" s="4">
        <v>3.89</v>
      </c>
      <c r="L12" s="4">
        <v>4.21</v>
      </c>
      <c r="M12" s="4">
        <v>4.53</v>
      </c>
      <c r="N12" s="4">
        <v>4.8499999999999996</v>
      </c>
      <c r="O12" s="4">
        <v>5.17</v>
      </c>
      <c r="P12" s="4">
        <v>5.49</v>
      </c>
      <c r="Q12" s="8">
        <v>5.81</v>
      </c>
      <c r="R12" s="50">
        <v>27000</v>
      </c>
      <c r="T12" s="14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</row>
    <row r="13" spans="1:33" ht="15.75" x14ac:dyDescent="0.25">
      <c r="A13" s="9">
        <v>0.21</v>
      </c>
      <c r="B13" s="11" t="s">
        <v>1</v>
      </c>
      <c r="C13" s="11" t="s">
        <v>1</v>
      </c>
      <c r="D13" s="11" t="s">
        <v>1</v>
      </c>
      <c r="E13" s="11">
        <f t="shared" ref="E13" si="0">U13*27000</f>
        <v>11169.9</v>
      </c>
      <c r="F13" s="11">
        <f t="shared" ref="F13" si="1">V13*27000</f>
        <v>12984.3</v>
      </c>
      <c r="G13" s="11">
        <f t="shared" ref="G13" si="2">W13*27000</f>
        <v>14798.699999999997</v>
      </c>
      <c r="H13" s="11">
        <f t="shared" ref="H13" si="3">X13*27000</f>
        <v>16613.099999999999</v>
      </c>
      <c r="I13" s="11">
        <f t="shared" ref="I13" si="4">Y13*27000</f>
        <v>18427.5</v>
      </c>
      <c r="J13" s="11">
        <f t="shared" ref="J13" si="5">Z13*27000</f>
        <v>20241.899999999998</v>
      </c>
      <c r="K13" s="11">
        <f t="shared" ref="K13" si="6">AA13*27000</f>
        <v>22056.3</v>
      </c>
      <c r="L13" s="11">
        <f t="shared" ref="L13" si="7">AB13*27000</f>
        <v>23870.7</v>
      </c>
      <c r="M13" s="11">
        <f t="shared" ref="M13" si="8">AC13*27000</f>
        <v>25685.100000000002</v>
      </c>
      <c r="N13" s="11">
        <f t="shared" ref="N13" si="9">AD13*27000</f>
        <v>27499.5</v>
      </c>
      <c r="O13" s="11">
        <f t="shared" ref="O13" si="10">AE13*27000</f>
        <v>29313.899999999998</v>
      </c>
      <c r="P13" s="11">
        <f t="shared" ref="P13" si="11">AF13*27000</f>
        <v>31128.3</v>
      </c>
      <c r="Q13" s="11">
        <f t="shared" ref="Q13" si="12">AG13*27000</f>
        <v>32942.699999999997</v>
      </c>
      <c r="U13" s="49">
        <f>A13*1.97</f>
        <v>0.41369999999999996</v>
      </c>
      <c r="V13" s="49">
        <f>A13*2.29</f>
        <v>0.48089999999999999</v>
      </c>
      <c r="W13" s="49">
        <f>A13*2.61</f>
        <v>0.54809999999999992</v>
      </c>
      <c r="X13" s="49">
        <f>A13*2.93</f>
        <v>0.61529999999999996</v>
      </c>
      <c r="Y13" s="49">
        <f>3.25*A13</f>
        <v>0.6825</v>
      </c>
      <c r="Z13">
        <f>3.57*A13</f>
        <v>0.74969999999999992</v>
      </c>
      <c r="AA13">
        <f>3.89*A13</f>
        <v>0.81689999999999996</v>
      </c>
      <c r="AB13">
        <f>4.21*A13</f>
        <v>0.8841</v>
      </c>
      <c r="AC13">
        <f>4.53*A13</f>
        <v>0.95130000000000003</v>
      </c>
      <c r="AD13">
        <f>4.85*A13</f>
        <v>1.0185</v>
      </c>
      <c r="AE13">
        <f>5.17*A13</f>
        <v>1.0856999999999999</v>
      </c>
      <c r="AF13">
        <f>5.49*A13</f>
        <v>1.1529</v>
      </c>
      <c r="AG13">
        <f>5.81*A13</f>
        <v>1.2201</v>
      </c>
    </row>
    <row r="14" spans="1:33" ht="15.75" x14ac:dyDescent="0.25">
      <c r="A14" s="9">
        <v>0.37</v>
      </c>
      <c r="B14" s="11">
        <f>R14*27000</f>
        <v>10089.9</v>
      </c>
      <c r="C14" s="11">
        <f>S14*27000</f>
        <v>13286.7</v>
      </c>
      <c r="D14" s="11">
        <f t="shared" ref="D14:Q14" si="13">T14*27000</f>
        <v>16483.499999999996</v>
      </c>
      <c r="E14" s="11">
        <f t="shared" si="13"/>
        <v>19680.3</v>
      </c>
      <c r="F14" s="11">
        <f t="shared" si="13"/>
        <v>22877.100000000002</v>
      </c>
      <c r="G14" s="11">
        <f t="shared" si="13"/>
        <v>26073.899999999998</v>
      </c>
      <c r="H14" s="11">
        <f t="shared" si="13"/>
        <v>29270.7</v>
      </c>
      <c r="I14" s="11">
        <f t="shared" si="13"/>
        <v>32467.499999999996</v>
      </c>
      <c r="J14" s="11">
        <f t="shared" si="13"/>
        <v>35664.299999999996</v>
      </c>
      <c r="K14" s="11">
        <f t="shared" si="13"/>
        <v>38861.1</v>
      </c>
      <c r="L14" s="11">
        <f t="shared" si="13"/>
        <v>42057.899999999994</v>
      </c>
      <c r="M14" s="11">
        <f t="shared" si="13"/>
        <v>45254.700000000004</v>
      </c>
      <c r="N14" s="11">
        <f t="shared" si="13"/>
        <v>48451.499999999993</v>
      </c>
      <c r="O14" s="11">
        <f t="shared" si="13"/>
        <v>51648.3</v>
      </c>
      <c r="P14" s="11">
        <f t="shared" si="13"/>
        <v>54845.1</v>
      </c>
      <c r="Q14" s="11">
        <f t="shared" si="13"/>
        <v>58041.899999999994</v>
      </c>
      <c r="R14" s="48">
        <f>A14*1.01</f>
        <v>0.37369999999999998</v>
      </c>
      <c r="S14" s="49">
        <f>A14*1.33</f>
        <v>0.49210000000000004</v>
      </c>
      <c r="T14" s="49">
        <f>A14*1.65</f>
        <v>0.61049999999999993</v>
      </c>
      <c r="U14" s="49">
        <f>A14*1.97</f>
        <v>0.72889999999999999</v>
      </c>
      <c r="V14" s="49">
        <f>A14*2.29</f>
        <v>0.84730000000000005</v>
      </c>
      <c r="W14" s="49">
        <f>A14*2.61</f>
        <v>0.96569999999999989</v>
      </c>
      <c r="X14" s="49">
        <f>A14*2.93</f>
        <v>1.0841000000000001</v>
      </c>
      <c r="Y14" s="49">
        <f>3.25*A14</f>
        <v>1.2024999999999999</v>
      </c>
      <c r="Z14">
        <f t="shared" ref="Z14:Z24" si="14">3.57*A14</f>
        <v>1.3209</v>
      </c>
      <c r="AA14">
        <f t="shared" ref="AA14:AA24" si="15">3.89*A14</f>
        <v>1.4393</v>
      </c>
      <c r="AB14">
        <f t="shared" ref="AB14:AB24" si="16">4.21*A14</f>
        <v>1.5576999999999999</v>
      </c>
      <c r="AC14">
        <f t="shared" ref="AC14:AC24" si="17">4.53*A14</f>
        <v>1.6761000000000001</v>
      </c>
      <c r="AD14">
        <f t="shared" ref="AD14:AD24" si="18">4.85*A14</f>
        <v>1.7944999999999998</v>
      </c>
      <c r="AE14">
        <f t="shared" ref="AE14:AE24" si="19">5.17*A14</f>
        <v>1.9129</v>
      </c>
      <c r="AF14">
        <f t="shared" ref="AF14:AF24" si="20">5.49*A14</f>
        <v>2.0312999999999999</v>
      </c>
      <c r="AG14">
        <f t="shared" ref="AG14:AG24" si="21">5.81*A14</f>
        <v>2.1496999999999997</v>
      </c>
    </row>
    <row r="15" spans="1:33" ht="15.75" x14ac:dyDescent="0.25">
      <c r="A15" s="9">
        <v>0.53</v>
      </c>
      <c r="B15" s="11">
        <f t="shared" ref="B15:B24" si="22">R15*27000</f>
        <v>14453.1</v>
      </c>
      <c r="C15" s="11">
        <f t="shared" ref="C15:C24" si="23">S15*27000</f>
        <v>19032.300000000003</v>
      </c>
      <c r="D15" s="11">
        <f t="shared" ref="D15:D24" si="24">T15*27000</f>
        <v>23611.5</v>
      </c>
      <c r="E15" s="11">
        <f t="shared" ref="E15:E24" si="25">U15*27000</f>
        <v>28190.7</v>
      </c>
      <c r="F15" s="11">
        <f t="shared" ref="F15:F24" si="26">V15*27000</f>
        <v>32769.9</v>
      </c>
      <c r="G15" s="11">
        <f t="shared" ref="G15:G24" si="27">W15*27000</f>
        <v>37349.1</v>
      </c>
      <c r="H15" s="11">
        <f t="shared" ref="H15:H24" si="28">X15*27000</f>
        <v>41928.300000000003</v>
      </c>
      <c r="I15" s="11">
        <f t="shared" ref="I15:I24" si="29">Y15*27000</f>
        <v>46507.500000000007</v>
      </c>
      <c r="J15" s="11">
        <f t="shared" ref="J15:J24" si="30">Z15*27000</f>
        <v>51086.700000000004</v>
      </c>
      <c r="K15" s="11">
        <f t="shared" ref="K15:K24" si="31">AA15*27000</f>
        <v>55665.9</v>
      </c>
      <c r="L15" s="11">
        <f t="shared" ref="L15:L24" si="32">AB15*27000</f>
        <v>60245.1</v>
      </c>
      <c r="M15" s="11">
        <f t="shared" ref="M15:M24" si="33">AC15*27000</f>
        <v>64824.3</v>
      </c>
      <c r="N15" s="11">
        <f t="shared" ref="N15:N24" si="34">AD15*27000</f>
        <v>69403.5</v>
      </c>
      <c r="O15" s="11">
        <f t="shared" ref="O15:O24" si="35">AE15*27000</f>
        <v>73982.7</v>
      </c>
      <c r="P15" s="11">
        <f t="shared" ref="P15:P24" si="36">AF15*27000</f>
        <v>78561.900000000009</v>
      </c>
      <c r="Q15" s="11">
        <f t="shared" ref="Q15:Q24" si="37">AG15*27000</f>
        <v>83141.099999999991</v>
      </c>
      <c r="R15" s="48">
        <f t="shared" ref="R15:R24" si="38">A15*1.01</f>
        <v>0.5353</v>
      </c>
      <c r="S15" s="49">
        <f t="shared" ref="S15:S24" si="39">A15*1.33</f>
        <v>0.70490000000000008</v>
      </c>
      <c r="T15" s="49">
        <f t="shared" ref="T15:T24" si="40">A15*1.65</f>
        <v>0.87449999999999994</v>
      </c>
      <c r="U15" s="49">
        <f t="shared" ref="U15:U24" si="41">A15*1.97</f>
        <v>1.0441</v>
      </c>
      <c r="V15" s="49">
        <f t="shared" ref="V15:V24" si="42">A15*2.29</f>
        <v>1.2137</v>
      </c>
      <c r="W15" s="49">
        <f t="shared" ref="W15:W24" si="43">A15*2.61</f>
        <v>1.3833</v>
      </c>
      <c r="X15" s="49">
        <f t="shared" ref="X15:X24" si="44">A15*2.93</f>
        <v>1.5529000000000002</v>
      </c>
      <c r="Y15" s="49">
        <f t="shared" ref="Y15:Y24" si="45">3.25*A15</f>
        <v>1.7225000000000001</v>
      </c>
      <c r="Z15">
        <f t="shared" si="14"/>
        <v>1.8921000000000001</v>
      </c>
      <c r="AA15">
        <f t="shared" si="15"/>
        <v>2.0617000000000001</v>
      </c>
      <c r="AB15">
        <f t="shared" si="16"/>
        <v>2.2313000000000001</v>
      </c>
      <c r="AC15">
        <f t="shared" si="17"/>
        <v>2.4009</v>
      </c>
      <c r="AD15">
        <f t="shared" si="18"/>
        <v>2.5705</v>
      </c>
      <c r="AE15">
        <f t="shared" si="19"/>
        <v>2.7401</v>
      </c>
      <c r="AF15">
        <f t="shared" si="20"/>
        <v>2.9097000000000004</v>
      </c>
      <c r="AG15">
        <f t="shared" si="21"/>
        <v>3.0792999999999999</v>
      </c>
    </row>
    <row r="16" spans="1:33" ht="15.75" x14ac:dyDescent="0.25">
      <c r="A16" s="9">
        <v>0.69</v>
      </c>
      <c r="B16" s="11">
        <f t="shared" si="22"/>
        <v>18816.3</v>
      </c>
      <c r="C16" s="11">
        <f t="shared" si="23"/>
        <v>24777.899999999998</v>
      </c>
      <c r="D16" s="11">
        <f t="shared" si="24"/>
        <v>30739.499999999996</v>
      </c>
      <c r="E16" s="11">
        <f t="shared" si="25"/>
        <v>36701.1</v>
      </c>
      <c r="F16" s="11">
        <f t="shared" si="26"/>
        <v>42662.7</v>
      </c>
      <c r="G16" s="11">
        <f t="shared" si="27"/>
        <v>48624.299999999996</v>
      </c>
      <c r="H16" s="11">
        <f t="shared" si="28"/>
        <v>54585.9</v>
      </c>
      <c r="I16" s="11">
        <f t="shared" si="29"/>
        <v>60547.499999999993</v>
      </c>
      <c r="J16" s="11">
        <f t="shared" si="30"/>
        <v>66509.099999999991</v>
      </c>
      <c r="K16" s="11">
        <f t="shared" si="31"/>
        <v>72470.7</v>
      </c>
      <c r="L16" s="11">
        <f t="shared" si="32"/>
        <v>78432.299999999988</v>
      </c>
      <c r="M16" s="11">
        <f t="shared" si="33"/>
        <v>84393.900000000009</v>
      </c>
      <c r="N16" s="11">
        <f t="shared" si="34"/>
        <v>90355.499999999985</v>
      </c>
      <c r="O16" s="11">
        <f t="shared" si="35"/>
        <v>96317.099999999991</v>
      </c>
      <c r="P16" s="11">
        <f t="shared" si="36"/>
        <v>102278.7</v>
      </c>
      <c r="Q16" s="11">
        <f t="shared" si="37"/>
        <v>108240.29999999999</v>
      </c>
      <c r="R16" s="48">
        <f t="shared" si="38"/>
        <v>0.69689999999999996</v>
      </c>
      <c r="S16" s="49">
        <f t="shared" si="39"/>
        <v>0.91769999999999996</v>
      </c>
      <c r="T16" s="49">
        <f t="shared" si="40"/>
        <v>1.1384999999999998</v>
      </c>
      <c r="U16" s="49">
        <f t="shared" si="41"/>
        <v>1.3593</v>
      </c>
      <c r="V16" s="49">
        <f t="shared" si="42"/>
        <v>1.5800999999999998</v>
      </c>
      <c r="W16" s="49">
        <f t="shared" si="43"/>
        <v>1.8008999999999997</v>
      </c>
      <c r="X16" s="49">
        <f t="shared" si="44"/>
        <v>2.0217000000000001</v>
      </c>
      <c r="Y16" s="49">
        <f t="shared" si="45"/>
        <v>2.2424999999999997</v>
      </c>
      <c r="Z16">
        <f t="shared" si="14"/>
        <v>2.4632999999999998</v>
      </c>
      <c r="AA16">
        <f t="shared" si="15"/>
        <v>2.6840999999999999</v>
      </c>
      <c r="AB16">
        <f t="shared" si="16"/>
        <v>2.9048999999999996</v>
      </c>
      <c r="AC16">
        <f t="shared" si="17"/>
        <v>3.1257000000000001</v>
      </c>
      <c r="AD16">
        <f t="shared" si="18"/>
        <v>3.3464999999999994</v>
      </c>
      <c r="AE16">
        <f t="shared" si="19"/>
        <v>3.5672999999999995</v>
      </c>
      <c r="AF16">
        <f t="shared" si="20"/>
        <v>3.7881</v>
      </c>
      <c r="AG16">
        <f t="shared" si="21"/>
        <v>4.0088999999999997</v>
      </c>
    </row>
    <row r="17" spans="1:37" ht="15.75" x14ac:dyDescent="0.25">
      <c r="A17" s="9">
        <v>0.85</v>
      </c>
      <c r="B17" s="11">
        <f t="shared" si="22"/>
        <v>23179.499999999996</v>
      </c>
      <c r="C17" s="11">
        <f t="shared" si="23"/>
        <v>30523.5</v>
      </c>
      <c r="D17" s="11">
        <f t="shared" si="24"/>
        <v>37867.499999999993</v>
      </c>
      <c r="E17" s="11">
        <f t="shared" si="25"/>
        <v>45211.5</v>
      </c>
      <c r="F17" s="11">
        <f t="shared" si="26"/>
        <v>52555.5</v>
      </c>
      <c r="G17" s="11">
        <f t="shared" si="27"/>
        <v>59899.499999999993</v>
      </c>
      <c r="H17" s="11">
        <f t="shared" si="28"/>
        <v>67243.5</v>
      </c>
      <c r="I17" s="11">
        <f t="shared" si="29"/>
        <v>74587.5</v>
      </c>
      <c r="J17" s="11">
        <f t="shared" si="30"/>
        <v>81931.5</v>
      </c>
      <c r="K17" s="11">
        <f t="shared" si="31"/>
        <v>89275.5</v>
      </c>
      <c r="L17" s="11">
        <f t="shared" si="32"/>
        <v>96619.5</v>
      </c>
      <c r="M17" s="11">
        <f t="shared" si="33"/>
        <v>103963.5</v>
      </c>
      <c r="N17" s="11">
        <f t="shared" si="34"/>
        <v>111307.49999999999</v>
      </c>
      <c r="O17" s="11">
        <f t="shared" si="35"/>
        <v>118651.5</v>
      </c>
      <c r="P17" s="11">
        <f t="shared" si="36"/>
        <v>125995.5</v>
      </c>
      <c r="Q17" s="11">
        <f t="shared" si="37"/>
        <v>133339.49999999997</v>
      </c>
      <c r="R17" s="48">
        <f t="shared" si="38"/>
        <v>0.85849999999999993</v>
      </c>
      <c r="S17" s="49">
        <f t="shared" si="39"/>
        <v>1.1305000000000001</v>
      </c>
      <c r="T17" s="49">
        <f t="shared" si="40"/>
        <v>1.4024999999999999</v>
      </c>
      <c r="U17" s="49">
        <f t="shared" si="41"/>
        <v>1.6744999999999999</v>
      </c>
      <c r="V17" s="49">
        <f t="shared" si="42"/>
        <v>1.9464999999999999</v>
      </c>
      <c r="W17" s="49">
        <f t="shared" si="43"/>
        <v>2.2184999999999997</v>
      </c>
      <c r="X17" s="49">
        <f t="shared" si="44"/>
        <v>2.4904999999999999</v>
      </c>
      <c r="Y17" s="49">
        <f t="shared" si="45"/>
        <v>2.7624999999999997</v>
      </c>
      <c r="Z17">
        <f t="shared" si="14"/>
        <v>3.0345</v>
      </c>
      <c r="AA17">
        <f t="shared" si="15"/>
        <v>3.3065000000000002</v>
      </c>
      <c r="AB17">
        <f t="shared" si="16"/>
        <v>3.5785</v>
      </c>
      <c r="AC17">
        <f t="shared" si="17"/>
        <v>3.8505000000000003</v>
      </c>
      <c r="AD17">
        <f t="shared" si="18"/>
        <v>4.1224999999999996</v>
      </c>
      <c r="AE17">
        <f t="shared" si="19"/>
        <v>4.3944999999999999</v>
      </c>
      <c r="AF17">
        <f t="shared" si="20"/>
        <v>4.6665000000000001</v>
      </c>
      <c r="AG17">
        <f t="shared" si="21"/>
        <v>4.9384999999999994</v>
      </c>
    </row>
    <row r="18" spans="1:37" ht="15.75" x14ac:dyDescent="0.25">
      <c r="A18" s="9">
        <v>1.01</v>
      </c>
      <c r="B18" s="11">
        <f t="shared" si="22"/>
        <v>27542.7</v>
      </c>
      <c r="C18" s="11">
        <f t="shared" si="23"/>
        <v>36269.100000000006</v>
      </c>
      <c r="D18" s="11">
        <f t="shared" si="24"/>
        <v>44995.5</v>
      </c>
      <c r="E18" s="11">
        <f t="shared" si="25"/>
        <v>53721.9</v>
      </c>
      <c r="F18" s="11">
        <f t="shared" si="26"/>
        <v>62448.299999999996</v>
      </c>
      <c r="G18" s="11">
        <f t="shared" si="27"/>
        <v>71174.7</v>
      </c>
      <c r="H18" s="11">
        <f t="shared" si="28"/>
        <v>79901.100000000006</v>
      </c>
      <c r="I18" s="11">
        <f t="shared" si="29"/>
        <v>88627.5</v>
      </c>
      <c r="J18" s="11">
        <f t="shared" si="30"/>
        <v>97353.9</v>
      </c>
      <c r="K18" s="11">
        <f t="shared" si="31"/>
        <v>106080.3</v>
      </c>
      <c r="L18" s="11">
        <f t="shared" si="32"/>
        <v>114806.70000000001</v>
      </c>
      <c r="M18" s="11">
        <f t="shared" si="33"/>
        <v>123533.1</v>
      </c>
      <c r="N18" s="11">
        <f t="shared" si="34"/>
        <v>132259.49999999997</v>
      </c>
      <c r="O18" s="11">
        <f t="shared" si="35"/>
        <v>140985.9</v>
      </c>
      <c r="P18" s="11">
        <f t="shared" si="36"/>
        <v>149712.30000000002</v>
      </c>
      <c r="Q18" s="11">
        <f t="shared" si="37"/>
        <v>158438.70000000001</v>
      </c>
      <c r="R18" s="48">
        <f t="shared" si="38"/>
        <v>1.0201</v>
      </c>
      <c r="S18" s="49">
        <f t="shared" si="39"/>
        <v>1.3433000000000002</v>
      </c>
      <c r="T18" s="49">
        <f t="shared" si="40"/>
        <v>1.6664999999999999</v>
      </c>
      <c r="U18" s="49">
        <f t="shared" si="41"/>
        <v>1.9897</v>
      </c>
      <c r="V18" s="49">
        <f t="shared" si="42"/>
        <v>2.3129</v>
      </c>
      <c r="W18" s="49">
        <f t="shared" si="43"/>
        <v>2.6360999999999999</v>
      </c>
      <c r="X18" s="49">
        <f t="shared" si="44"/>
        <v>2.9593000000000003</v>
      </c>
      <c r="Y18" s="49">
        <f t="shared" si="45"/>
        <v>3.2825000000000002</v>
      </c>
      <c r="Z18">
        <f t="shared" si="14"/>
        <v>3.6056999999999997</v>
      </c>
      <c r="AA18">
        <f t="shared" si="15"/>
        <v>3.9289000000000001</v>
      </c>
      <c r="AB18">
        <f t="shared" si="16"/>
        <v>4.2521000000000004</v>
      </c>
      <c r="AC18">
        <f t="shared" si="17"/>
        <v>4.5753000000000004</v>
      </c>
      <c r="AD18">
        <f t="shared" si="18"/>
        <v>4.8984999999999994</v>
      </c>
      <c r="AE18">
        <f t="shared" si="19"/>
        <v>5.2217000000000002</v>
      </c>
      <c r="AF18">
        <f t="shared" si="20"/>
        <v>5.5449000000000002</v>
      </c>
      <c r="AG18">
        <f t="shared" si="21"/>
        <v>5.8681000000000001</v>
      </c>
    </row>
    <row r="19" spans="1:37" ht="15.75" x14ac:dyDescent="0.25">
      <c r="A19" s="9">
        <v>1.17</v>
      </c>
      <c r="B19" s="11">
        <f t="shared" si="22"/>
        <v>31905.899999999998</v>
      </c>
      <c r="C19" s="11">
        <f t="shared" si="23"/>
        <v>42014.700000000004</v>
      </c>
      <c r="D19" s="11">
        <f t="shared" si="24"/>
        <v>52123.5</v>
      </c>
      <c r="E19" s="11">
        <f t="shared" si="25"/>
        <v>62232.299999999996</v>
      </c>
      <c r="F19" s="11">
        <f t="shared" si="26"/>
        <v>72341.100000000006</v>
      </c>
      <c r="G19" s="11">
        <f t="shared" si="27"/>
        <v>82449.899999999994</v>
      </c>
      <c r="H19" s="11">
        <f t="shared" si="28"/>
        <v>92558.7</v>
      </c>
      <c r="I19" s="11">
        <f t="shared" si="29"/>
        <v>102667.5</v>
      </c>
      <c r="J19" s="11">
        <f t="shared" si="30"/>
        <v>112776.29999999999</v>
      </c>
      <c r="K19" s="11">
        <f t="shared" si="31"/>
        <v>122885.09999999999</v>
      </c>
      <c r="L19" s="11">
        <f t="shared" si="32"/>
        <v>132993.9</v>
      </c>
      <c r="M19" s="11">
        <f t="shared" si="33"/>
        <v>143102.69999999998</v>
      </c>
      <c r="N19" s="11">
        <f t="shared" si="34"/>
        <v>153211.49999999997</v>
      </c>
      <c r="O19" s="11">
        <f t="shared" si="35"/>
        <v>163320.29999999999</v>
      </c>
      <c r="P19" s="11">
        <f t="shared" si="36"/>
        <v>173429.1</v>
      </c>
      <c r="Q19" s="11">
        <f t="shared" si="37"/>
        <v>183537.89999999997</v>
      </c>
      <c r="R19" s="48">
        <f t="shared" si="38"/>
        <v>1.1817</v>
      </c>
      <c r="S19" s="49">
        <f t="shared" si="39"/>
        <v>1.5561</v>
      </c>
      <c r="T19" s="49">
        <f t="shared" si="40"/>
        <v>1.9304999999999999</v>
      </c>
      <c r="U19" s="49">
        <f t="shared" si="41"/>
        <v>2.3048999999999999</v>
      </c>
      <c r="V19" s="49">
        <f t="shared" si="42"/>
        <v>2.6793</v>
      </c>
      <c r="W19" s="49">
        <f t="shared" si="43"/>
        <v>3.0536999999999996</v>
      </c>
      <c r="X19" s="49">
        <f t="shared" si="44"/>
        <v>3.4281000000000001</v>
      </c>
      <c r="Y19" s="49">
        <f t="shared" si="45"/>
        <v>3.8024999999999998</v>
      </c>
      <c r="Z19">
        <f t="shared" si="14"/>
        <v>4.1768999999999998</v>
      </c>
      <c r="AA19">
        <f t="shared" si="15"/>
        <v>4.5512999999999995</v>
      </c>
      <c r="AB19">
        <f t="shared" si="16"/>
        <v>4.9257</v>
      </c>
      <c r="AC19">
        <f t="shared" si="17"/>
        <v>5.3000999999999996</v>
      </c>
      <c r="AD19">
        <f t="shared" si="18"/>
        <v>5.6744999999999992</v>
      </c>
      <c r="AE19">
        <f t="shared" si="19"/>
        <v>6.0488999999999997</v>
      </c>
      <c r="AF19">
        <f t="shared" si="20"/>
        <v>6.4233000000000002</v>
      </c>
      <c r="AG19">
        <f t="shared" si="21"/>
        <v>6.797699999999999</v>
      </c>
    </row>
    <row r="20" spans="1:37" ht="15.75" x14ac:dyDescent="0.25">
      <c r="A20" s="9">
        <v>1.33</v>
      </c>
      <c r="B20" s="11">
        <f t="shared" si="22"/>
        <v>36269.100000000006</v>
      </c>
      <c r="C20" s="11">
        <f t="shared" si="23"/>
        <v>47760.3</v>
      </c>
      <c r="D20" s="11">
        <f t="shared" si="24"/>
        <v>59251.5</v>
      </c>
      <c r="E20" s="11">
        <f t="shared" si="25"/>
        <v>70742.700000000012</v>
      </c>
      <c r="F20" s="11">
        <f t="shared" si="26"/>
        <v>82233.900000000009</v>
      </c>
      <c r="G20" s="11">
        <f t="shared" si="27"/>
        <v>93725.099999999991</v>
      </c>
      <c r="H20" s="11">
        <f t="shared" si="28"/>
        <v>105216.30000000002</v>
      </c>
      <c r="I20" s="11">
        <f t="shared" si="29"/>
        <v>116707.5</v>
      </c>
      <c r="J20" s="11">
        <f t="shared" si="30"/>
        <v>128198.7</v>
      </c>
      <c r="K20" s="11">
        <f t="shared" si="31"/>
        <v>139689.9</v>
      </c>
      <c r="L20" s="11">
        <f t="shared" si="32"/>
        <v>151181.1</v>
      </c>
      <c r="M20" s="11">
        <f t="shared" si="33"/>
        <v>162672.30000000002</v>
      </c>
      <c r="N20" s="11">
        <f t="shared" si="34"/>
        <v>174163.5</v>
      </c>
      <c r="O20" s="11">
        <f t="shared" si="35"/>
        <v>185654.7</v>
      </c>
      <c r="P20" s="11">
        <f t="shared" si="36"/>
        <v>197145.9</v>
      </c>
      <c r="Q20" s="11">
        <f t="shared" si="37"/>
        <v>208637.09999999998</v>
      </c>
      <c r="R20" s="48">
        <f t="shared" si="38"/>
        <v>1.3433000000000002</v>
      </c>
      <c r="S20" s="49">
        <f t="shared" si="39"/>
        <v>1.7689000000000001</v>
      </c>
      <c r="T20" s="49">
        <f t="shared" si="40"/>
        <v>2.1945000000000001</v>
      </c>
      <c r="U20" s="49">
        <f t="shared" si="41"/>
        <v>2.6201000000000003</v>
      </c>
      <c r="V20" s="49">
        <f t="shared" si="42"/>
        <v>3.0457000000000001</v>
      </c>
      <c r="W20" s="49">
        <f t="shared" si="43"/>
        <v>3.4712999999999998</v>
      </c>
      <c r="X20" s="49">
        <f t="shared" si="44"/>
        <v>3.8969000000000005</v>
      </c>
      <c r="Y20" s="49">
        <f t="shared" si="45"/>
        <v>4.3224999999999998</v>
      </c>
      <c r="Z20">
        <f t="shared" si="14"/>
        <v>4.7481</v>
      </c>
      <c r="AA20">
        <f t="shared" si="15"/>
        <v>5.1737000000000002</v>
      </c>
      <c r="AB20">
        <f t="shared" si="16"/>
        <v>5.5993000000000004</v>
      </c>
      <c r="AC20">
        <f t="shared" si="17"/>
        <v>6.0249000000000006</v>
      </c>
      <c r="AD20">
        <f t="shared" si="18"/>
        <v>6.4504999999999999</v>
      </c>
      <c r="AE20">
        <f t="shared" si="19"/>
        <v>6.8761000000000001</v>
      </c>
      <c r="AF20">
        <f t="shared" si="20"/>
        <v>7.3017000000000003</v>
      </c>
      <c r="AG20">
        <f t="shared" si="21"/>
        <v>7.7272999999999996</v>
      </c>
    </row>
    <row r="21" spans="1:37" ht="15.75" x14ac:dyDescent="0.25">
      <c r="A21" s="9">
        <v>1.49</v>
      </c>
      <c r="B21" s="11">
        <f t="shared" si="22"/>
        <v>40632.299999999996</v>
      </c>
      <c r="C21" s="11">
        <f t="shared" si="23"/>
        <v>53505.9</v>
      </c>
      <c r="D21" s="11">
        <f t="shared" si="24"/>
        <v>66379.5</v>
      </c>
      <c r="E21" s="11">
        <f t="shared" si="25"/>
        <v>79253.099999999991</v>
      </c>
      <c r="F21" s="11">
        <f t="shared" si="26"/>
        <v>92126.7</v>
      </c>
      <c r="G21" s="11">
        <f t="shared" si="27"/>
        <v>105000.29999999999</v>
      </c>
      <c r="H21" s="11">
        <f t="shared" si="28"/>
        <v>117873.90000000001</v>
      </c>
      <c r="I21" s="11">
        <f t="shared" si="29"/>
        <v>130747.5</v>
      </c>
      <c r="J21" s="11">
        <f t="shared" si="30"/>
        <v>143621.1</v>
      </c>
      <c r="K21" s="11">
        <f t="shared" si="31"/>
        <v>156494.70000000001</v>
      </c>
      <c r="L21" s="11">
        <f t="shared" si="32"/>
        <v>169368.3</v>
      </c>
      <c r="M21" s="11">
        <f t="shared" si="33"/>
        <v>182241.90000000002</v>
      </c>
      <c r="N21" s="11">
        <f t="shared" si="34"/>
        <v>195115.5</v>
      </c>
      <c r="O21" s="11">
        <f t="shared" si="35"/>
        <v>207989.09999999998</v>
      </c>
      <c r="P21" s="11">
        <f t="shared" si="36"/>
        <v>220862.69999999998</v>
      </c>
      <c r="Q21" s="11">
        <f t="shared" si="37"/>
        <v>233736.29999999996</v>
      </c>
      <c r="R21" s="48">
        <f t="shared" si="38"/>
        <v>1.5048999999999999</v>
      </c>
      <c r="S21" s="49">
        <f t="shared" si="39"/>
        <v>1.9817</v>
      </c>
      <c r="T21" s="49">
        <f t="shared" si="40"/>
        <v>2.4584999999999999</v>
      </c>
      <c r="U21" s="49">
        <f t="shared" si="41"/>
        <v>2.9352999999999998</v>
      </c>
      <c r="V21" s="49">
        <f t="shared" si="42"/>
        <v>3.4121000000000001</v>
      </c>
      <c r="W21" s="49">
        <f t="shared" si="43"/>
        <v>3.8888999999999996</v>
      </c>
      <c r="X21" s="49">
        <f t="shared" si="44"/>
        <v>4.3657000000000004</v>
      </c>
      <c r="Y21" s="49">
        <f t="shared" si="45"/>
        <v>4.8425000000000002</v>
      </c>
      <c r="Z21">
        <f t="shared" si="14"/>
        <v>5.3193000000000001</v>
      </c>
      <c r="AA21">
        <f t="shared" si="15"/>
        <v>5.7961</v>
      </c>
      <c r="AB21">
        <f t="shared" si="16"/>
        <v>6.2728999999999999</v>
      </c>
      <c r="AC21">
        <f t="shared" si="17"/>
        <v>6.7497000000000007</v>
      </c>
      <c r="AD21">
        <f t="shared" si="18"/>
        <v>7.2264999999999997</v>
      </c>
      <c r="AE21">
        <f t="shared" si="19"/>
        <v>7.7032999999999996</v>
      </c>
      <c r="AF21">
        <f t="shared" si="20"/>
        <v>8.1800999999999995</v>
      </c>
      <c r="AG21">
        <f t="shared" si="21"/>
        <v>8.6568999999999985</v>
      </c>
    </row>
    <row r="22" spans="1:37" ht="15.75" x14ac:dyDescent="0.25">
      <c r="A22" s="9">
        <v>1.65</v>
      </c>
      <c r="B22" s="11">
        <f t="shared" si="22"/>
        <v>44995.5</v>
      </c>
      <c r="C22" s="11">
        <f t="shared" si="23"/>
        <v>59251.5</v>
      </c>
      <c r="D22" s="11">
        <f t="shared" si="24"/>
        <v>73507.499999999985</v>
      </c>
      <c r="E22" s="11">
        <f t="shared" si="25"/>
        <v>87763.499999999985</v>
      </c>
      <c r="F22" s="11">
        <f t="shared" si="26"/>
        <v>102019.5</v>
      </c>
      <c r="G22" s="11">
        <f t="shared" si="27"/>
        <v>116275.5</v>
      </c>
      <c r="H22" s="11">
        <f t="shared" si="28"/>
        <v>130531.5</v>
      </c>
      <c r="I22" s="11">
        <f t="shared" si="29"/>
        <v>144787.5</v>
      </c>
      <c r="J22" s="11">
        <f t="shared" si="30"/>
        <v>159043.49999999997</v>
      </c>
      <c r="K22" s="11">
        <f t="shared" si="31"/>
        <v>173299.5</v>
      </c>
      <c r="L22" s="11">
        <f t="shared" si="32"/>
        <v>187555.49999999997</v>
      </c>
      <c r="M22" s="11">
        <f t="shared" si="33"/>
        <v>201811.5</v>
      </c>
      <c r="N22" s="11">
        <f t="shared" si="34"/>
        <v>216067.5</v>
      </c>
      <c r="O22" s="11">
        <f t="shared" si="35"/>
        <v>230323.5</v>
      </c>
      <c r="P22" s="11">
        <f t="shared" si="36"/>
        <v>244579.5</v>
      </c>
      <c r="Q22" s="11">
        <f t="shared" si="37"/>
        <v>258835.49999999997</v>
      </c>
      <c r="R22" s="48">
        <f t="shared" si="38"/>
        <v>1.6664999999999999</v>
      </c>
      <c r="S22" s="49">
        <f t="shared" si="39"/>
        <v>2.1945000000000001</v>
      </c>
      <c r="T22" s="49">
        <f t="shared" si="40"/>
        <v>2.7224999999999997</v>
      </c>
      <c r="U22" s="49">
        <f t="shared" si="41"/>
        <v>3.2504999999999997</v>
      </c>
      <c r="V22" s="49">
        <f t="shared" si="42"/>
        <v>3.7784999999999997</v>
      </c>
      <c r="W22" s="49">
        <f t="shared" si="43"/>
        <v>4.3064999999999998</v>
      </c>
      <c r="X22" s="49">
        <f t="shared" si="44"/>
        <v>4.8345000000000002</v>
      </c>
      <c r="Y22" s="49">
        <f t="shared" si="45"/>
        <v>5.3624999999999998</v>
      </c>
      <c r="Z22">
        <f t="shared" si="14"/>
        <v>5.8904999999999994</v>
      </c>
      <c r="AA22">
        <f t="shared" si="15"/>
        <v>6.4184999999999999</v>
      </c>
      <c r="AB22">
        <f t="shared" si="16"/>
        <v>6.9464999999999995</v>
      </c>
      <c r="AC22">
        <f t="shared" si="17"/>
        <v>7.4744999999999999</v>
      </c>
      <c r="AD22">
        <f t="shared" si="18"/>
        <v>8.0024999999999995</v>
      </c>
      <c r="AE22">
        <f t="shared" si="19"/>
        <v>8.5305</v>
      </c>
      <c r="AF22">
        <f t="shared" si="20"/>
        <v>9.0585000000000004</v>
      </c>
      <c r="AG22">
        <f t="shared" si="21"/>
        <v>9.5864999999999991</v>
      </c>
    </row>
    <row r="23" spans="1:37" ht="15.75" x14ac:dyDescent="0.25">
      <c r="A23" s="16">
        <v>1.81</v>
      </c>
      <c r="B23" s="11">
        <f t="shared" si="22"/>
        <v>49358.700000000004</v>
      </c>
      <c r="C23" s="11">
        <f t="shared" si="23"/>
        <v>64997.100000000006</v>
      </c>
      <c r="D23" s="11">
        <f t="shared" si="24"/>
        <v>80635.5</v>
      </c>
      <c r="E23" s="11">
        <f t="shared" si="25"/>
        <v>96273.900000000009</v>
      </c>
      <c r="F23" s="11">
        <f t="shared" si="26"/>
        <v>111912.29999999999</v>
      </c>
      <c r="G23" s="11">
        <f t="shared" si="27"/>
        <v>127550.7</v>
      </c>
      <c r="H23" s="11">
        <f t="shared" si="28"/>
        <v>143189.1</v>
      </c>
      <c r="I23" s="11">
        <f t="shared" si="29"/>
        <v>158827.5</v>
      </c>
      <c r="J23" s="11">
        <f t="shared" si="30"/>
        <v>174465.9</v>
      </c>
      <c r="K23" s="11">
        <f t="shared" si="31"/>
        <v>190104.30000000002</v>
      </c>
      <c r="L23" s="11">
        <f t="shared" si="32"/>
        <v>205742.69999999998</v>
      </c>
      <c r="M23" s="11">
        <f t="shared" si="33"/>
        <v>221381.10000000003</v>
      </c>
      <c r="N23" s="11">
        <f t="shared" si="34"/>
        <v>237019.49999999997</v>
      </c>
      <c r="O23" s="11">
        <f t="shared" si="35"/>
        <v>252657.9</v>
      </c>
      <c r="P23" s="11">
        <f t="shared" si="36"/>
        <v>268296.30000000005</v>
      </c>
      <c r="Q23" s="11">
        <f t="shared" si="37"/>
        <v>283934.7</v>
      </c>
      <c r="R23" s="48">
        <f t="shared" si="38"/>
        <v>1.8281000000000001</v>
      </c>
      <c r="S23" s="49">
        <f t="shared" si="39"/>
        <v>2.4073000000000002</v>
      </c>
      <c r="T23" s="49">
        <f t="shared" si="40"/>
        <v>2.9864999999999999</v>
      </c>
      <c r="U23" s="49">
        <f t="shared" si="41"/>
        <v>3.5657000000000001</v>
      </c>
      <c r="V23" s="49">
        <f t="shared" si="42"/>
        <v>4.1448999999999998</v>
      </c>
      <c r="W23" s="49">
        <f t="shared" si="43"/>
        <v>4.7241</v>
      </c>
      <c r="X23" s="49">
        <f t="shared" si="44"/>
        <v>5.3033000000000001</v>
      </c>
      <c r="Y23" s="49">
        <f t="shared" si="45"/>
        <v>5.8825000000000003</v>
      </c>
      <c r="Z23">
        <f t="shared" si="14"/>
        <v>6.4616999999999996</v>
      </c>
      <c r="AA23">
        <f t="shared" si="15"/>
        <v>7.0409000000000006</v>
      </c>
      <c r="AB23">
        <f t="shared" si="16"/>
        <v>7.6200999999999999</v>
      </c>
      <c r="AC23">
        <f t="shared" si="17"/>
        <v>8.1993000000000009</v>
      </c>
      <c r="AD23">
        <f t="shared" si="18"/>
        <v>8.7784999999999993</v>
      </c>
      <c r="AE23">
        <f t="shared" si="19"/>
        <v>9.3576999999999995</v>
      </c>
      <c r="AF23">
        <f t="shared" si="20"/>
        <v>9.9369000000000014</v>
      </c>
      <c r="AG23">
        <f t="shared" si="21"/>
        <v>10.5161</v>
      </c>
    </row>
    <row r="24" spans="1:37" ht="16.5" thickBot="1" x14ac:dyDescent="0.3">
      <c r="A24" s="10">
        <v>1.97</v>
      </c>
      <c r="B24" s="11">
        <f t="shared" si="22"/>
        <v>53721.9</v>
      </c>
      <c r="C24" s="11">
        <f t="shared" si="23"/>
        <v>70742.700000000012</v>
      </c>
      <c r="D24" s="11">
        <f t="shared" si="24"/>
        <v>87763.499999999985</v>
      </c>
      <c r="E24" s="11">
        <f t="shared" si="25"/>
        <v>104784.3</v>
      </c>
      <c r="F24" s="11">
        <f t="shared" si="26"/>
        <v>121805.1</v>
      </c>
      <c r="G24" s="11">
        <f t="shared" si="27"/>
        <v>138825.9</v>
      </c>
      <c r="H24" s="11">
        <f t="shared" si="28"/>
        <v>155846.70000000001</v>
      </c>
      <c r="I24" s="11">
        <f t="shared" si="29"/>
        <v>172867.5</v>
      </c>
      <c r="J24" s="11">
        <f t="shared" si="30"/>
        <v>189888.3</v>
      </c>
      <c r="K24" s="11">
        <f t="shared" si="31"/>
        <v>206909.1</v>
      </c>
      <c r="L24" s="11">
        <f t="shared" si="32"/>
        <v>223929.9</v>
      </c>
      <c r="M24" s="11">
        <f t="shared" si="33"/>
        <v>240950.70000000004</v>
      </c>
      <c r="N24" s="11">
        <f t="shared" si="34"/>
        <v>257971.49999999997</v>
      </c>
      <c r="O24" s="11">
        <f t="shared" si="35"/>
        <v>274992.3</v>
      </c>
      <c r="P24" s="11">
        <f t="shared" si="36"/>
        <v>292013.10000000003</v>
      </c>
      <c r="Q24" s="11">
        <f t="shared" si="37"/>
        <v>309033.89999999997</v>
      </c>
      <c r="R24" s="48">
        <f t="shared" si="38"/>
        <v>1.9897</v>
      </c>
      <c r="S24" s="49">
        <f t="shared" si="39"/>
        <v>2.6201000000000003</v>
      </c>
      <c r="T24" s="49">
        <f t="shared" si="40"/>
        <v>3.2504999999999997</v>
      </c>
      <c r="U24" s="49">
        <f t="shared" si="41"/>
        <v>3.8809</v>
      </c>
      <c r="V24" s="49">
        <f t="shared" si="42"/>
        <v>4.5113000000000003</v>
      </c>
      <c r="W24" s="49">
        <f t="shared" si="43"/>
        <v>5.1416999999999993</v>
      </c>
      <c r="X24" s="49">
        <f t="shared" si="44"/>
        <v>5.7721</v>
      </c>
      <c r="Y24" s="49">
        <f t="shared" si="45"/>
        <v>6.4024999999999999</v>
      </c>
      <c r="Z24">
        <f t="shared" si="14"/>
        <v>7.0328999999999997</v>
      </c>
      <c r="AA24">
        <f t="shared" si="15"/>
        <v>7.6633000000000004</v>
      </c>
      <c r="AB24">
        <f t="shared" si="16"/>
        <v>8.2936999999999994</v>
      </c>
      <c r="AC24">
        <f t="shared" si="17"/>
        <v>8.924100000000001</v>
      </c>
      <c r="AD24">
        <f t="shared" si="18"/>
        <v>9.5544999999999991</v>
      </c>
      <c r="AE24">
        <f t="shared" si="19"/>
        <v>10.184899999999999</v>
      </c>
      <c r="AF24">
        <f t="shared" si="20"/>
        <v>10.815300000000001</v>
      </c>
      <c r="AG24">
        <f t="shared" si="21"/>
        <v>11.445699999999999</v>
      </c>
    </row>
    <row r="25" spans="1:37" x14ac:dyDescent="0.25">
      <c r="T25" s="14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</row>
    <row r="26" spans="1:37" x14ac:dyDescent="0.25">
      <c r="T26" s="14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</row>
    <row r="27" spans="1:37" x14ac:dyDescent="0.25">
      <c r="T27" s="14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</row>
    <row r="28" spans="1:37" x14ac:dyDescent="0.25">
      <c r="T28" s="14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</row>
    <row r="30" spans="1:37" x14ac:dyDescent="0.25">
      <c r="T30" s="13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</row>
    <row r="31" spans="1:37" x14ac:dyDescent="0.25">
      <c r="T31" s="14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</row>
    <row r="32" spans="1:37" x14ac:dyDescent="0.25">
      <c r="T32" s="14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</row>
    <row r="33" spans="20:37" x14ac:dyDescent="0.25">
      <c r="T33" s="14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</row>
    <row r="34" spans="20:37" x14ac:dyDescent="0.25">
      <c r="T34" s="14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</row>
    <row r="35" spans="20:37" x14ac:dyDescent="0.25">
      <c r="T35" s="14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</row>
    <row r="36" spans="20:37" x14ac:dyDescent="0.25">
      <c r="T36" s="14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</row>
    <row r="37" spans="20:37" x14ac:dyDescent="0.25">
      <c r="T37" s="14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</row>
    <row r="38" spans="20:37" x14ac:dyDescent="0.25">
      <c r="T38" s="14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</row>
    <row r="39" spans="20:37" x14ac:dyDescent="0.25">
      <c r="T39" s="14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</row>
    <row r="40" spans="20:37" x14ac:dyDescent="0.25">
      <c r="T40" s="14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</row>
    <row r="41" spans="20:37" x14ac:dyDescent="0.25">
      <c r="T41" s="14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</row>
    <row r="42" spans="20:37" x14ac:dyDescent="0.25">
      <c r="T42" s="14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</row>
  </sheetData>
  <sheetProtection password="CCCB" sheet="1" objects="1" scenarios="1" formatCells="0" formatColumns="0" formatRows="0" insertColumns="0" insertRows="0" insertHyperlinks="0" deleteColumns="0" deleteRows="0" sort="0" autoFilter="0" pivotTables="0"/>
  <mergeCells count="12">
    <mergeCell ref="A8:Q8"/>
    <mergeCell ref="A9:Q9"/>
    <mergeCell ref="A10:Q10"/>
    <mergeCell ref="A11:A12"/>
    <mergeCell ref="B11:Q11"/>
    <mergeCell ref="A7:Q7"/>
    <mergeCell ref="A1:Q1"/>
    <mergeCell ref="A2:Q2"/>
    <mergeCell ref="A3:Q3"/>
    <mergeCell ref="A4:Q4"/>
    <mergeCell ref="A5:Q5"/>
    <mergeCell ref="A6:Q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S37"/>
  <sheetViews>
    <sheetView showGridLines="0" zoomScale="130" zoomScaleNormal="130" zoomScaleSheetLayoutView="130" workbookViewId="0">
      <selection activeCell="AL17" sqref="AL17"/>
    </sheetView>
  </sheetViews>
  <sheetFormatPr defaultRowHeight="15" x14ac:dyDescent="0.25"/>
  <cols>
    <col min="1" max="1" width="7.5703125" bestFit="1" customWidth="1"/>
    <col min="2" max="17" width="9.5703125" customWidth="1"/>
    <col min="18" max="33" width="0" hidden="1" customWidth="1"/>
  </cols>
  <sheetData>
    <row r="1" spans="1:45" ht="23.25" x14ac:dyDescent="0.35">
      <c r="A1" s="21" t="s">
        <v>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3"/>
      <c r="R1" s="14"/>
      <c r="S1" s="14"/>
      <c r="T1" s="14"/>
      <c r="U1" s="14"/>
      <c r="V1" s="14"/>
      <c r="W1" s="14"/>
      <c r="X1" s="14"/>
      <c r="Y1" s="14"/>
      <c r="Z1" s="14"/>
      <c r="AA1" s="14"/>
      <c r="AC1" s="13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</row>
    <row r="2" spans="1:45" ht="23.25" x14ac:dyDescent="0.35">
      <c r="A2" s="24" t="s">
        <v>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6"/>
      <c r="R2" s="15"/>
      <c r="S2" s="15"/>
      <c r="T2" s="15"/>
      <c r="U2" s="15"/>
      <c r="V2" s="15"/>
      <c r="W2" s="15"/>
      <c r="X2" s="15"/>
      <c r="Y2" s="15"/>
      <c r="Z2" s="15"/>
      <c r="AA2" s="15"/>
      <c r="AC2" s="14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</row>
    <row r="3" spans="1:45" ht="23.25" x14ac:dyDescent="0.35">
      <c r="A3" s="27" t="s">
        <v>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9"/>
      <c r="R3" s="15"/>
      <c r="S3" s="15"/>
      <c r="T3" s="15"/>
      <c r="U3" s="15"/>
      <c r="V3" s="15"/>
      <c r="W3" s="15"/>
      <c r="X3" s="15"/>
      <c r="Y3" s="15"/>
      <c r="Z3" s="15"/>
      <c r="AA3" s="15"/>
      <c r="AC3" s="14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</row>
    <row r="4" spans="1:45" ht="24" thickBot="1" x14ac:dyDescent="0.4">
      <c r="A4" s="30" t="s">
        <v>6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2"/>
      <c r="R4" s="15"/>
      <c r="S4" s="15"/>
      <c r="T4" s="15"/>
      <c r="U4" s="15"/>
      <c r="V4" s="15"/>
      <c r="W4" s="15"/>
      <c r="X4" s="15"/>
      <c r="Y4" s="15"/>
      <c r="Z4" s="15"/>
      <c r="AA4" s="15"/>
      <c r="AC4" s="14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</row>
    <row r="5" spans="1:45" ht="15.75" thickTop="1" x14ac:dyDescent="0.25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4"/>
      <c r="R5" s="15"/>
      <c r="S5" s="15"/>
      <c r="T5" s="15"/>
      <c r="U5" s="15"/>
      <c r="V5" s="15"/>
      <c r="W5" s="15"/>
      <c r="X5" s="15"/>
      <c r="Y5" s="15"/>
      <c r="Z5" s="15"/>
      <c r="AA5" s="15"/>
      <c r="AC5" s="14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</row>
    <row r="6" spans="1:45" x14ac:dyDescent="0.25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9"/>
      <c r="R6" s="15"/>
      <c r="S6" s="15"/>
      <c r="T6" s="15"/>
      <c r="U6" s="15"/>
      <c r="V6" s="15"/>
      <c r="W6" s="15"/>
      <c r="X6" s="15"/>
      <c r="Y6" s="15"/>
      <c r="Z6" s="15"/>
      <c r="AA6" s="15"/>
      <c r="AC6" s="14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</row>
    <row r="7" spans="1:45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9"/>
      <c r="R7" s="15"/>
      <c r="S7" s="15"/>
      <c r="T7" s="15"/>
      <c r="U7" s="15"/>
      <c r="V7" s="15"/>
      <c r="W7" s="15"/>
      <c r="X7" s="15"/>
      <c r="Y7" s="15"/>
      <c r="Z7" s="15"/>
      <c r="AA7" s="15"/>
      <c r="AC7" s="14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</row>
    <row r="8" spans="1:45" ht="23.25" x14ac:dyDescent="0.25">
      <c r="A8" s="36" t="s">
        <v>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8"/>
      <c r="R8" s="15"/>
      <c r="S8" s="15"/>
      <c r="T8" s="15"/>
      <c r="U8" s="15"/>
      <c r="V8" s="15"/>
      <c r="W8" s="15"/>
      <c r="X8" s="15"/>
      <c r="Y8" s="15"/>
      <c r="Z8" s="15"/>
      <c r="AA8" s="15"/>
      <c r="AC8" s="14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</row>
    <row r="9" spans="1:45" x14ac:dyDescent="0.25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9"/>
      <c r="R9" s="15"/>
      <c r="S9" s="15"/>
      <c r="T9" s="15"/>
      <c r="U9" s="15"/>
      <c r="V9" s="15"/>
      <c r="W9" s="15"/>
      <c r="X9" s="15"/>
      <c r="Y9" s="15"/>
      <c r="Z9" s="15"/>
      <c r="AA9" s="15"/>
      <c r="AC9" s="14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</row>
    <row r="10" spans="1:45" x14ac:dyDescent="0.25">
      <c r="A10" s="45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7"/>
      <c r="R10" s="15"/>
      <c r="S10" s="15"/>
      <c r="T10" s="15"/>
      <c r="U10" s="15"/>
      <c r="V10" s="15"/>
      <c r="W10" s="15"/>
      <c r="X10" s="15"/>
      <c r="Y10" s="15"/>
      <c r="Z10" s="15"/>
      <c r="AA10" s="15"/>
      <c r="AC10" s="14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</row>
    <row r="11" spans="1:45" ht="15.75" x14ac:dyDescent="0.25">
      <c r="A11" s="20" t="s">
        <v>2</v>
      </c>
      <c r="B11" s="39" t="s">
        <v>0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1"/>
      <c r="R11" s="15"/>
      <c r="S11" s="15"/>
      <c r="T11" s="15"/>
      <c r="U11" s="15"/>
      <c r="V11" s="15"/>
      <c r="W11" s="15"/>
      <c r="X11" s="15"/>
      <c r="Y11" s="15"/>
      <c r="Z11" s="15"/>
      <c r="AA11" s="15"/>
      <c r="AC11" s="14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</row>
    <row r="12" spans="1:45" ht="15.75" x14ac:dyDescent="0.25">
      <c r="A12" s="20"/>
      <c r="B12" s="3">
        <v>1.01</v>
      </c>
      <c r="C12" s="4">
        <v>1.33</v>
      </c>
      <c r="D12" s="4">
        <v>1.65</v>
      </c>
      <c r="E12" s="4">
        <v>1.97</v>
      </c>
      <c r="F12" s="4">
        <v>2.29</v>
      </c>
      <c r="G12" s="4">
        <v>2.61</v>
      </c>
      <c r="H12" s="4">
        <v>2.93</v>
      </c>
      <c r="I12" s="4">
        <v>3.25</v>
      </c>
      <c r="J12" s="4">
        <v>3.57</v>
      </c>
      <c r="K12" s="4">
        <v>3.89</v>
      </c>
      <c r="L12" s="4">
        <v>4.21</v>
      </c>
      <c r="M12" s="4">
        <v>4.53</v>
      </c>
      <c r="N12" s="4">
        <v>4.8499999999999996</v>
      </c>
      <c r="O12" s="4">
        <v>5.17</v>
      </c>
      <c r="P12" s="4">
        <v>5.49</v>
      </c>
      <c r="Q12" s="8">
        <v>5.81</v>
      </c>
      <c r="R12" s="15">
        <v>27000</v>
      </c>
      <c r="S12" s="15"/>
      <c r="T12" s="15"/>
      <c r="U12" s="15"/>
      <c r="V12" s="15"/>
      <c r="W12" s="15"/>
      <c r="X12" s="15"/>
      <c r="Y12" s="15"/>
      <c r="Z12" s="15"/>
      <c r="AA12" s="15"/>
      <c r="AC12" s="14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</row>
    <row r="13" spans="1:45" ht="15.75" x14ac:dyDescent="0.25">
      <c r="A13" s="9">
        <v>0.21</v>
      </c>
      <c r="B13" s="11">
        <f>R13*27000</f>
        <v>5726.7</v>
      </c>
      <c r="C13" s="11">
        <f t="shared" ref="C13:Q13" si="0">S13*27000</f>
        <v>7541.0999999999995</v>
      </c>
      <c r="D13" s="11">
        <f t="shared" si="0"/>
        <v>9355.5</v>
      </c>
      <c r="E13" s="11">
        <f t="shared" si="0"/>
        <v>11169.9</v>
      </c>
      <c r="F13" s="11">
        <f t="shared" si="0"/>
        <v>12984.3</v>
      </c>
      <c r="G13" s="11">
        <f t="shared" si="0"/>
        <v>14798.699999999997</v>
      </c>
      <c r="H13" s="11">
        <f t="shared" si="0"/>
        <v>16613.099999999999</v>
      </c>
      <c r="I13" s="11">
        <f t="shared" si="0"/>
        <v>18427.5</v>
      </c>
      <c r="J13" s="11">
        <f t="shared" si="0"/>
        <v>20241.899999999998</v>
      </c>
      <c r="K13" s="11">
        <f t="shared" si="0"/>
        <v>22056.3</v>
      </c>
      <c r="L13" s="11">
        <f t="shared" si="0"/>
        <v>23870.7</v>
      </c>
      <c r="M13" s="11">
        <f t="shared" si="0"/>
        <v>25685.100000000002</v>
      </c>
      <c r="N13" s="11">
        <f t="shared" si="0"/>
        <v>27499.5</v>
      </c>
      <c r="O13" s="11">
        <f t="shared" si="0"/>
        <v>29313.899999999998</v>
      </c>
      <c r="P13" s="11">
        <f t="shared" si="0"/>
        <v>31128.3</v>
      </c>
      <c r="Q13" s="11">
        <f t="shared" si="0"/>
        <v>32942.699999999997</v>
      </c>
      <c r="R13" s="48">
        <f>A13*1.01</f>
        <v>0.21209999999999998</v>
      </c>
      <c r="S13" s="49">
        <f>A13*1.33</f>
        <v>0.27929999999999999</v>
      </c>
      <c r="T13" s="49">
        <f>A13*1.65</f>
        <v>0.34649999999999997</v>
      </c>
      <c r="U13" s="49">
        <f>A13*1.97</f>
        <v>0.41369999999999996</v>
      </c>
      <c r="V13" s="49">
        <f>A13*2.29</f>
        <v>0.48089999999999999</v>
      </c>
      <c r="W13" s="49">
        <f>A13*2.61</f>
        <v>0.54809999999999992</v>
      </c>
      <c r="X13" s="49">
        <f>A13*2.93</f>
        <v>0.61529999999999996</v>
      </c>
      <c r="Y13" s="49">
        <f>3.25*A13</f>
        <v>0.6825</v>
      </c>
      <c r="Z13">
        <f>3.57*A13</f>
        <v>0.74969999999999992</v>
      </c>
      <c r="AA13">
        <f>3.89*A13</f>
        <v>0.81689999999999996</v>
      </c>
      <c r="AB13">
        <f>4.21*A13</f>
        <v>0.8841</v>
      </c>
      <c r="AC13">
        <f>4.53*A13</f>
        <v>0.95130000000000003</v>
      </c>
      <c r="AD13">
        <f>4.85*A13</f>
        <v>1.0185</v>
      </c>
      <c r="AE13">
        <f>5.17*A13</f>
        <v>1.0856999999999999</v>
      </c>
      <c r="AF13">
        <f>5.49*A13</f>
        <v>1.1529</v>
      </c>
      <c r="AG13">
        <f>5.81*A13</f>
        <v>1.2201</v>
      </c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</row>
    <row r="14" spans="1:45" ht="15.75" x14ac:dyDescent="0.25">
      <c r="A14" s="9">
        <v>0.37</v>
      </c>
      <c r="B14" s="11">
        <f t="shared" ref="B14:B24" si="1">R14*27000</f>
        <v>10089.9</v>
      </c>
      <c r="C14" s="11">
        <f t="shared" ref="C14:C24" si="2">S14*27000</f>
        <v>13286.7</v>
      </c>
      <c r="D14" s="11">
        <f t="shared" ref="D14:D24" si="3">T14*27000</f>
        <v>16483.499999999996</v>
      </c>
      <c r="E14" s="11">
        <f t="shared" ref="E14:E24" si="4">U14*27000</f>
        <v>19680.3</v>
      </c>
      <c r="F14" s="11">
        <f t="shared" ref="F14:F24" si="5">V14*27000</f>
        <v>22877.100000000002</v>
      </c>
      <c r="G14" s="11">
        <f t="shared" ref="G14:G24" si="6">W14*27000</f>
        <v>26073.899999999998</v>
      </c>
      <c r="H14" s="11">
        <f t="shared" ref="H14:H24" si="7">X14*27000</f>
        <v>29270.7</v>
      </c>
      <c r="I14" s="11">
        <f t="shared" ref="I14:I24" si="8">Y14*27000</f>
        <v>32467.499999999996</v>
      </c>
      <c r="J14" s="11">
        <f t="shared" ref="J14:J24" si="9">Z14*27000</f>
        <v>35664.299999999996</v>
      </c>
      <c r="K14" s="11">
        <f t="shared" ref="K14:K24" si="10">AA14*27000</f>
        <v>38861.1</v>
      </c>
      <c r="L14" s="11">
        <f t="shared" ref="L14:L24" si="11">AB14*27000</f>
        <v>42057.899999999994</v>
      </c>
      <c r="M14" s="11">
        <f t="shared" ref="M14:M24" si="12">AC14*27000</f>
        <v>45254.700000000004</v>
      </c>
      <c r="N14" s="11">
        <f t="shared" ref="N14:N24" si="13">AD14*27000</f>
        <v>48451.499999999993</v>
      </c>
      <c r="O14" s="11">
        <f t="shared" ref="O14:O24" si="14">AE14*27000</f>
        <v>51648.3</v>
      </c>
      <c r="P14" s="11">
        <f t="shared" ref="P14:P24" si="15">AF14*27000</f>
        <v>54845.1</v>
      </c>
      <c r="Q14" s="11">
        <f t="shared" ref="Q14:Q24" si="16">AG14*27000</f>
        <v>58041.899999999994</v>
      </c>
      <c r="R14" s="48">
        <f>A14*1.01</f>
        <v>0.37369999999999998</v>
      </c>
      <c r="S14" s="49">
        <f>A14*1.33</f>
        <v>0.49210000000000004</v>
      </c>
      <c r="T14" s="49">
        <f>A14*1.65</f>
        <v>0.61049999999999993</v>
      </c>
      <c r="U14" s="49">
        <f>A14*1.97</f>
        <v>0.72889999999999999</v>
      </c>
      <c r="V14" s="49">
        <f>A14*2.29</f>
        <v>0.84730000000000005</v>
      </c>
      <c r="W14" s="49">
        <f>A14*2.61</f>
        <v>0.96569999999999989</v>
      </c>
      <c r="X14" s="49">
        <f>A14*2.93</f>
        <v>1.0841000000000001</v>
      </c>
      <c r="Y14" s="49">
        <f>3.25*A14</f>
        <v>1.2024999999999999</v>
      </c>
      <c r="Z14">
        <f t="shared" ref="Z14:Z24" si="17">3.57*A14</f>
        <v>1.3209</v>
      </c>
      <c r="AA14">
        <f t="shared" ref="AA14:AA24" si="18">3.89*A14</f>
        <v>1.4393</v>
      </c>
      <c r="AB14">
        <f t="shared" ref="AB14:AB24" si="19">4.21*A14</f>
        <v>1.5576999999999999</v>
      </c>
      <c r="AC14">
        <f t="shared" ref="AC14:AC24" si="20">4.53*A14</f>
        <v>1.6761000000000001</v>
      </c>
      <c r="AD14">
        <f t="shared" ref="AD14:AD24" si="21">4.85*A14</f>
        <v>1.7944999999999998</v>
      </c>
      <c r="AE14">
        <f t="shared" ref="AE14:AE24" si="22">5.17*A14</f>
        <v>1.9129</v>
      </c>
      <c r="AF14">
        <f t="shared" ref="AF14:AF24" si="23">5.49*A14</f>
        <v>2.0312999999999999</v>
      </c>
      <c r="AG14">
        <f t="shared" ref="AG14:AG24" si="24">5.81*A14</f>
        <v>2.1496999999999997</v>
      </c>
    </row>
    <row r="15" spans="1:45" ht="15.75" x14ac:dyDescent="0.25">
      <c r="A15" s="9">
        <v>0.53</v>
      </c>
      <c r="B15" s="11">
        <f t="shared" si="1"/>
        <v>14453.1</v>
      </c>
      <c r="C15" s="11">
        <f t="shared" si="2"/>
        <v>19032.300000000003</v>
      </c>
      <c r="D15" s="11">
        <f t="shared" si="3"/>
        <v>23611.5</v>
      </c>
      <c r="E15" s="11">
        <f t="shared" si="4"/>
        <v>28190.7</v>
      </c>
      <c r="F15" s="11">
        <f t="shared" si="5"/>
        <v>32769.9</v>
      </c>
      <c r="G15" s="11">
        <f t="shared" si="6"/>
        <v>37349.1</v>
      </c>
      <c r="H15" s="11">
        <f t="shared" si="7"/>
        <v>41928.300000000003</v>
      </c>
      <c r="I15" s="11">
        <f t="shared" si="8"/>
        <v>46507.500000000007</v>
      </c>
      <c r="J15" s="11">
        <f t="shared" si="9"/>
        <v>51086.700000000004</v>
      </c>
      <c r="K15" s="11">
        <f t="shared" si="10"/>
        <v>55665.9</v>
      </c>
      <c r="L15" s="11">
        <f t="shared" si="11"/>
        <v>60245.1</v>
      </c>
      <c r="M15" s="11">
        <f t="shared" si="12"/>
        <v>64824.3</v>
      </c>
      <c r="N15" s="11">
        <f t="shared" si="13"/>
        <v>69403.5</v>
      </c>
      <c r="O15" s="11">
        <f t="shared" si="14"/>
        <v>73982.7</v>
      </c>
      <c r="P15" s="11">
        <f t="shared" si="15"/>
        <v>78561.900000000009</v>
      </c>
      <c r="Q15" s="11">
        <f t="shared" si="16"/>
        <v>83141.099999999991</v>
      </c>
      <c r="R15" s="48">
        <f t="shared" ref="R15:R24" si="25">A15*1.01</f>
        <v>0.5353</v>
      </c>
      <c r="S15" s="49">
        <f t="shared" ref="S15:S24" si="26">A15*1.33</f>
        <v>0.70490000000000008</v>
      </c>
      <c r="T15" s="49">
        <f t="shared" ref="T15:T24" si="27">A15*1.65</f>
        <v>0.87449999999999994</v>
      </c>
      <c r="U15" s="49">
        <f t="shared" ref="U15:U24" si="28">A15*1.97</f>
        <v>1.0441</v>
      </c>
      <c r="V15" s="49">
        <f t="shared" ref="V15:V24" si="29">A15*2.29</f>
        <v>1.2137</v>
      </c>
      <c r="W15" s="49">
        <f t="shared" ref="W15:W24" si="30">A15*2.61</f>
        <v>1.3833</v>
      </c>
      <c r="X15" s="49">
        <f t="shared" ref="X15:X24" si="31">A15*2.93</f>
        <v>1.5529000000000002</v>
      </c>
      <c r="Y15" s="49">
        <f t="shared" ref="Y15:Y24" si="32">3.25*A15</f>
        <v>1.7225000000000001</v>
      </c>
      <c r="Z15">
        <f t="shared" si="17"/>
        <v>1.8921000000000001</v>
      </c>
      <c r="AA15">
        <f t="shared" si="18"/>
        <v>2.0617000000000001</v>
      </c>
      <c r="AB15">
        <f t="shared" si="19"/>
        <v>2.2313000000000001</v>
      </c>
      <c r="AC15">
        <f t="shared" si="20"/>
        <v>2.4009</v>
      </c>
      <c r="AD15">
        <f t="shared" si="21"/>
        <v>2.5705</v>
      </c>
      <c r="AE15">
        <f t="shared" si="22"/>
        <v>2.7401</v>
      </c>
      <c r="AF15">
        <f t="shared" si="23"/>
        <v>2.9097000000000004</v>
      </c>
      <c r="AG15">
        <f t="shared" si="24"/>
        <v>3.0792999999999999</v>
      </c>
    </row>
    <row r="16" spans="1:45" ht="15.75" x14ac:dyDescent="0.25">
      <c r="A16" s="9">
        <v>0.69</v>
      </c>
      <c r="B16" s="11">
        <f t="shared" si="1"/>
        <v>18816.3</v>
      </c>
      <c r="C16" s="11">
        <f t="shared" si="2"/>
        <v>24777.899999999998</v>
      </c>
      <c r="D16" s="11">
        <f t="shared" si="3"/>
        <v>30739.499999999996</v>
      </c>
      <c r="E16" s="11">
        <f t="shared" si="4"/>
        <v>36701.1</v>
      </c>
      <c r="F16" s="11">
        <f t="shared" si="5"/>
        <v>42662.7</v>
      </c>
      <c r="G16" s="11">
        <f t="shared" si="6"/>
        <v>48624.299999999996</v>
      </c>
      <c r="H16" s="11">
        <f t="shared" si="7"/>
        <v>54585.9</v>
      </c>
      <c r="I16" s="11">
        <f t="shared" si="8"/>
        <v>60547.499999999993</v>
      </c>
      <c r="J16" s="11">
        <f t="shared" si="9"/>
        <v>66509.099999999991</v>
      </c>
      <c r="K16" s="11">
        <f t="shared" si="10"/>
        <v>72470.7</v>
      </c>
      <c r="L16" s="11">
        <f t="shared" si="11"/>
        <v>78432.299999999988</v>
      </c>
      <c r="M16" s="11">
        <f t="shared" si="12"/>
        <v>84393.900000000009</v>
      </c>
      <c r="N16" s="11">
        <f t="shared" si="13"/>
        <v>90355.499999999985</v>
      </c>
      <c r="O16" s="11">
        <f t="shared" si="14"/>
        <v>96317.099999999991</v>
      </c>
      <c r="P16" s="11">
        <f t="shared" si="15"/>
        <v>102278.7</v>
      </c>
      <c r="Q16" s="11">
        <f t="shared" si="16"/>
        <v>108240.29999999999</v>
      </c>
      <c r="R16" s="48">
        <f t="shared" si="25"/>
        <v>0.69689999999999996</v>
      </c>
      <c r="S16" s="49">
        <f t="shared" si="26"/>
        <v>0.91769999999999996</v>
      </c>
      <c r="T16" s="49">
        <f t="shared" si="27"/>
        <v>1.1384999999999998</v>
      </c>
      <c r="U16" s="49">
        <f t="shared" si="28"/>
        <v>1.3593</v>
      </c>
      <c r="V16" s="49">
        <f t="shared" si="29"/>
        <v>1.5800999999999998</v>
      </c>
      <c r="W16" s="49">
        <f t="shared" si="30"/>
        <v>1.8008999999999997</v>
      </c>
      <c r="X16" s="49">
        <f t="shared" si="31"/>
        <v>2.0217000000000001</v>
      </c>
      <c r="Y16" s="49">
        <f t="shared" si="32"/>
        <v>2.2424999999999997</v>
      </c>
      <c r="Z16">
        <f t="shared" si="17"/>
        <v>2.4632999999999998</v>
      </c>
      <c r="AA16">
        <f t="shared" si="18"/>
        <v>2.6840999999999999</v>
      </c>
      <c r="AB16">
        <f t="shared" si="19"/>
        <v>2.9048999999999996</v>
      </c>
      <c r="AC16">
        <f t="shared" si="20"/>
        <v>3.1257000000000001</v>
      </c>
      <c r="AD16">
        <f t="shared" si="21"/>
        <v>3.3464999999999994</v>
      </c>
      <c r="AE16">
        <f t="shared" si="22"/>
        <v>3.5672999999999995</v>
      </c>
      <c r="AF16">
        <f t="shared" si="23"/>
        <v>3.7881</v>
      </c>
      <c r="AG16">
        <f t="shared" si="24"/>
        <v>4.0088999999999997</v>
      </c>
    </row>
    <row r="17" spans="1:33" ht="15.75" x14ac:dyDescent="0.25">
      <c r="A17" s="9">
        <v>0.85</v>
      </c>
      <c r="B17" s="11">
        <f t="shared" si="1"/>
        <v>23179.499999999996</v>
      </c>
      <c r="C17" s="11">
        <f t="shared" si="2"/>
        <v>30523.5</v>
      </c>
      <c r="D17" s="11">
        <f t="shared" si="3"/>
        <v>37867.499999999993</v>
      </c>
      <c r="E17" s="11">
        <f t="shared" si="4"/>
        <v>45211.5</v>
      </c>
      <c r="F17" s="11">
        <f t="shared" si="5"/>
        <v>52555.5</v>
      </c>
      <c r="G17" s="11">
        <f t="shared" si="6"/>
        <v>59899.499999999993</v>
      </c>
      <c r="H17" s="11">
        <f t="shared" si="7"/>
        <v>67243.5</v>
      </c>
      <c r="I17" s="11">
        <f t="shared" si="8"/>
        <v>74587.5</v>
      </c>
      <c r="J17" s="11">
        <f t="shared" si="9"/>
        <v>81931.5</v>
      </c>
      <c r="K17" s="11">
        <f t="shared" si="10"/>
        <v>89275.5</v>
      </c>
      <c r="L17" s="11">
        <f t="shared" si="11"/>
        <v>96619.5</v>
      </c>
      <c r="M17" s="11">
        <f t="shared" si="12"/>
        <v>103963.5</v>
      </c>
      <c r="N17" s="11">
        <f t="shared" si="13"/>
        <v>111307.49999999999</v>
      </c>
      <c r="O17" s="11">
        <f t="shared" si="14"/>
        <v>118651.5</v>
      </c>
      <c r="P17" s="11">
        <f t="shared" si="15"/>
        <v>125995.5</v>
      </c>
      <c r="Q17" s="11">
        <f t="shared" si="16"/>
        <v>133339.49999999997</v>
      </c>
      <c r="R17" s="48">
        <f t="shared" si="25"/>
        <v>0.85849999999999993</v>
      </c>
      <c r="S17" s="49">
        <f t="shared" si="26"/>
        <v>1.1305000000000001</v>
      </c>
      <c r="T17" s="49">
        <f t="shared" si="27"/>
        <v>1.4024999999999999</v>
      </c>
      <c r="U17" s="49">
        <f t="shared" si="28"/>
        <v>1.6744999999999999</v>
      </c>
      <c r="V17" s="49">
        <f t="shared" si="29"/>
        <v>1.9464999999999999</v>
      </c>
      <c r="W17" s="49">
        <f t="shared" si="30"/>
        <v>2.2184999999999997</v>
      </c>
      <c r="X17" s="49">
        <f t="shared" si="31"/>
        <v>2.4904999999999999</v>
      </c>
      <c r="Y17" s="49">
        <f t="shared" si="32"/>
        <v>2.7624999999999997</v>
      </c>
      <c r="Z17">
        <f t="shared" si="17"/>
        <v>3.0345</v>
      </c>
      <c r="AA17">
        <f t="shared" si="18"/>
        <v>3.3065000000000002</v>
      </c>
      <c r="AB17">
        <f t="shared" si="19"/>
        <v>3.5785</v>
      </c>
      <c r="AC17">
        <f t="shared" si="20"/>
        <v>3.8505000000000003</v>
      </c>
      <c r="AD17">
        <f t="shared" si="21"/>
        <v>4.1224999999999996</v>
      </c>
      <c r="AE17">
        <f t="shared" si="22"/>
        <v>4.3944999999999999</v>
      </c>
      <c r="AF17">
        <f t="shared" si="23"/>
        <v>4.6665000000000001</v>
      </c>
      <c r="AG17">
        <f t="shared" si="24"/>
        <v>4.9384999999999994</v>
      </c>
    </row>
    <row r="18" spans="1:33" ht="15.75" x14ac:dyDescent="0.25">
      <c r="A18" s="9">
        <v>1.01</v>
      </c>
      <c r="B18" s="11">
        <f t="shared" si="1"/>
        <v>27542.7</v>
      </c>
      <c r="C18" s="11">
        <f t="shared" si="2"/>
        <v>36269.100000000006</v>
      </c>
      <c r="D18" s="11">
        <f t="shared" si="3"/>
        <v>44995.5</v>
      </c>
      <c r="E18" s="11">
        <f t="shared" si="4"/>
        <v>53721.9</v>
      </c>
      <c r="F18" s="11">
        <f t="shared" si="5"/>
        <v>62448.299999999996</v>
      </c>
      <c r="G18" s="11">
        <f t="shared" si="6"/>
        <v>71174.7</v>
      </c>
      <c r="H18" s="11">
        <f t="shared" si="7"/>
        <v>79901.100000000006</v>
      </c>
      <c r="I18" s="11">
        <f t="shared" si="8"/>
        <v>88627.5</v>
      </c>
      <c r="J18" s="11">
        <f t="shared" si="9"/>
        <v>97353.9</v>
      </c>
      <c r="K18" s="11">
        <f t="shared" si="10"/>
        <v>106080.3</v>
      </c>
      <c r="L18" s="11">
        <f t="shared" si="11"/>
        <v>114806.70000000001</v>
      </c>
      <c r="M18" s="11">
        <f t="shared" si="12"/>
        <v>123533.1</v>
      </c>
      <c r="N18" s="11">
        <f t="shared" si="13"/>
        <v>132259.49999999997</v>
      </c>
      <c r="O18" s="11">
        <f t="shared" si="14"/>
        <v>140985.9</v>
      </c>
      <c r="P18" s="11">
        <f t="shared" si="15"/>
        <v>149712.30000000002</v>
      </c>
      <c r="Q18" s="11">
        <f t="shared" si="16"/>
        <v>158438.70000000001</v>
      </c>
      <c r="R18" s="48">
        <f t="shared" si="25"/>
        <v>1.0201</v>
      </c>
      <c r="S18" s="49">
        <f t="shared" si="26"/>
        <v>1.3433000000000002</v>
      </c>
      <c r="T18" s="49">
        <f t="shared" si="27"/>
        <v>1.6664999999999999</v>
      </c>
      <c r="U18" s="49">
        <f t="shared" si="28"/>
        <v>1.9897</v>
      </c>
      <c r="V18" s="49">
        <f t="shared" si="29"/>
        <v>2.3129</v>
      </c>
      <c r="W18" s="49">
        <f t="shared" si="30"/>
        <v>2.6360999999999999</v>
      </c>
      <c r="X18" s="49">
        <f t="shared" si="31"/>
        <v>2.9593000000000003</v>
      </c>
      <c r="Y18" s="49">
        <f t="shared" si="32"/>
        <v>3.2825000000000002</v>
      </c>
      <c r="Z18">
        <f t="shared" si="17"/>
        <v>3.6056999999999997</v>
      </c>
      <c r="AA18">
        <f t="shared" si="18"/>
        <v>3.9289000000000001</v>
      </c>
      <c r="AB18">
        <f t="shared" si="19"/>
        <v>4.2521000000000004</v>
      </c>
      <c r="AC18">
        <f t="shared" si="20"/>
        <v>4.5753000000000004</v>
      </c>
      <c r="AD18">
        <f t="shared" si="21"/>
        <v>4.8984999999999994</v>
      </c>
      <c r="AE18">
        <f t="shared" si="22"/>
        <v>5.2217000000000002</v>
      </c>
      <c r="AF18">
        <f t="shared" si="23"/>
        <v>5.5449000000000002</v>
      </c>
      <c r="AG18">
        <f t="shared" si="24"/>
        <v>5.8681000000000001</v>
      </c>
    </row>
    <row r="19" spans="1:33" ht="15.75" x14ac:dyDescent="0.25">
      <c r="A19" s="9">
        <v>1.17</v>
      </c>
      <c r="B19" s="11">
        <f t="shared" si="1"/>
        <v>31905.899999999998</v>
      </c>
      <c r="C19" s="11">
        <f t="shared" si="2"/>
        <v>42014.700000000004</v>
      </c>
      <c r="D19" s="11">
        <f t="shared" si="3"/>
        <v>52123.5</v>
      </c>
      <c r="E19" s="11">
        <f t="shared" si="4"/>
        <v>62232.299999999996</v>
      </c>
      <c r="F19" s="11">
        <f t="shared" si="5"/>
        <v>72341.100000000006</v>
      </c>
      <c r="G19" s="11">
        <f t="shared" si="6"/>
        <v>82449.899999999994</v>
      </c>
      <c r="H19" s="11">
        <f t="shared" si="7"/>
        <v>92558.7</v>
      </c>
      <c r="I19" s="11">
        <f t="shared" si="8"/>
        <v>102667.5</v>
      </c>
      <c r="J19" s="11">
        <f t="shared" si="9"/>
        <v>112776.29999999999</v>
      </c>
      <c r="K19" s="11">
        <f t="shared" si="10"/>
        <v>122885.09999999999</v>
      </c>
      <c r="L19" s="11">
        <f t="shared" si="11"/>
        <v>132993.9</v>
      </c>
      <c r="M19" s="11">
        <f t="shared" si="12"/>
        <v>143102.69999999998</v>
      </c>
      <c r="N19" s="11">
        <f t="shared" si="13"/>
        <v>153211.49999999997</v>
      </c>
      <c r="O19" s="11">
        <f t="shared" si="14"/>
        <v>163320.29999999999</v>
      </c>
      <c r="P19" s="11">
        <f t="shared" si="15"/>
        <v>173429.1</v>
      </c>
      <c r="Q19" s="11">
        <f t="shared" si="16"/>
        <v>183537.89999999997</v>
      </c>
      <c r="R19" s="48">
        <f t="shared" si="25"/>
        <v>1.1817</v>
      </c>
      <c r="S19" s="49">
        <f t="shared" si="26"/>
        <v>1.5561</v>
      </c>
      <c r="T19" s="49">
        <f t="shared" si="27"/>
        <v>1.9304999999999999</v>
      </c>
      <c r="U19" s="49">
        <f t="shared" si="28"/>
        <v>2.3048999999999999</v>
      </c>
      <c r="V19" s="49">
        <f t="shared" si="29"/>
        <v>2.6793</v>
      </c>
      <c r="W19" s="49">
        <f t="shared" si="30"/>
        <v>3.0536999999999996</v>
      </c>
      <c r="X19" s="49">
        <f t="shared" si="31"/>
        <v>3.4281000000000001</v>
      </c>
      <c r="Y19" s="49">
        <f t="shared" si="32"/>
        <v>3.8024999999999998</v>
      </c>
      <c r="Z19">
        <f t="shared" si="17"/>
        <v>4.1768999999999998</v>
      </c>
      <c r="AA19">
        <f t="shared" si="18"/>
        <v>4.5512999999999995</v>
      </c>
      <c r="AB19">
        <f t="shared" si="19"/>
        <v>4.9257</v>
      </c>
      <c r="AC19">
        <f t="shared" si="20"/>
        <v>5.3000999999999996</v>
      </c>
      <c r="AD19">
        <f t="shared" si="21"/>
        <v>5.6744999999999992</v>
      </c>
      <c r="AE19">
        <f t="shared" si="22"/>
        <v>6.0488999999999997</v>
      </c>
      <c r="AF19">
        <f t="shared" si="23"/>
        <v>6.4233000000000002</v>
      </c>
      <c r="AG19">
        <f t="shared" si="24"/>
        <v>6.797699999999999</v>
      </c>
    </row>
    <row r="20" spans="1:33" ht="15.75" x14ac:dyDescent="0.25">
      <c r="A20" s="9">
        <v>1.33</v>
      </c>
      <c r="B20" s="11">
        <f t="shared" si="1"/>
        <v>36269.100000000006</v>
      </c>
      <c r="C20" s="11">
        <f t="shared" si="2"/>
        <v>47760.3</v>
      </c>
      <c r="D20" s="11">
        <f t="shared" si="3"/>
        <v>59251.5</v>
      </c>
      <c r="E20" s="11">
        <f t="shared" si="4"/>
        <v>70742.700000000012</v>
      </c>
      <c r="F20" s="11">
        <f t="shared" si="5"/>
        <v>82233.900000000009</v>
      </c>
      <c r="G20" s="11">
        <f t="shared" si="6"/>
        <v>93725.099999999991</v>
      </c>
      <c r="H20" s="11">
        <f t="shared" si="7"/>
        <v>105216.30000000002</v>
      </c>
      <c r="I20" s="11">
        <f t="shared" si="8"/>
        <v>116707.5</v>
      </c>
      <c r="J20" s="11">
        <f t="shared" si="9"/>
        <v>128198.7</v>
      </c>
      <c r="K20" s="11">
        <f t="shared" si="10"/>
        <v>139689.9</v>
      </c>
      <c r="L20" s="11">
        <f t="shared" si="11"/>
        <v>151181.1</v>
      </c>
      <c r="M20" s="11">
        <f t="shared" si="12"/>
        <v>162672.30000000002</v>
      </c>
      <c r="N20" s="11">
        <f t="shared" si="13"/>
        <v>174163.5</v>
      </c>
      <c r="O20" s="11">
        <f t="shared" si="14"/>
        <v>185654.7</v>
      </c>
      <c r="P20" s="11">
        <f t="shared" si="15"/>
        <v>197145.9</v>
      </c>
      <c r="Q20" s="11">
        <f t="shared" si="16"/>
        <v>208637.09999999998</v>
      </c>
      <c r="R20" s="48">
        <f t="shared" si="25"/>
        <v>1.3433000000000002</v>
      </c>
      <c r="S20" s="49">
        <f t="shared" si="26"/>
        <v>1.7689000000000001</v>
      </c>
      <c r="T20" s="49">
        <f t="shared" si="27"/>
        <v>2.1945000000000001</v>
      </c>
      <c r="U20" s="49">
        <f t="shared" si="28"/>
        <v>2.6201000000000003</v>
      </c>
      <c r="V20" s="49">
        <f t="shared" si="29"/>
        <v>3.0457000000000001</v>
      </c>
      <c r="W20" s="49">
        <f t="shared" si="30"/>
        <v>3.4712999999999998</v>
      </c>
      <c r="X20" s="49">
        <f t="shared" si="31"/>
        <v>3.8969000000000005</v>
      </c>
      <c r="Y20" s="49">
        <f t="shared" si="32"/>
        <v>4.3224999999999998</v>
      </c>
      <c r="Z20">
        <f t="shared" si="17"/>
        <v>4.7481</v>
      </c>
      <c r="AA20">
        <f t="shared" si="18"/>
        <v>5.1737000000000002</v>
      </c>
      <c r="AB20">
        <f t="shared" si="19"/>
        <v>5.5993000000000004</v>
      </c>
      <c r="AC20">
        <f t="shared" si="20"/>
        <v>6.0249000000000006</v>
      </c>
      <c r="AD20">
        <f t="shared" si="21"/>
        <v>6.4504999999999999</v>
      </c>
      <c r="AE20">
        <f t="shared" si="22"/>
        <v>6.8761000000000001</v>
      </c>
      <c r="AF20">
        <f t="shared" si="23"/>
        <v>7.3017000000000003</v>
      </c>
      <c r="AG20">
        <f t="shared" si="24"/>
        <v>7.7272999999999996</v>
      </c>
    </row>
    <row r="21" spans="1:33" ht="15.75" x14ac:dyDescent="0.25">
      <c r="A21" s="9">
        <v>1.49</v>
      </c>
      <c r="B21" s="11">
        <f t="shared" si="1"/>
        <v>40632.299999999996</v>
      </c>
      <c r="C21" s="11">
        <f t="shared" si="2"/>
        <v>53505.9</v>
      </c>
      <c r="D21" s="11">
        <f t="shared" si="3"/>
        <v>66379.5</v>
      </c>
      <c r="E21" s="11">
        <f t="shared" si="4"/>
        <v>79253.099999999991</v>
      </c>
      <c r="F21" s="11">
        <f t="shared" si="5"/>
        <v>92126.7</v>
      </c>
      <c r="G21" s="11">
        <f t="shared" si="6"/>
        <v>105000.29999999999</v>
      </c>
      <c r="H21" s="11">
        <f t="shared" si="7"/>
        <v>117873.90000000001</v>
      </c>
      <c r="I21" s="11">
        <f t="shared" si="8"/>
        <v>130747.5</v>
      </c>
      <c r="J21" s="11">
        <f t="shared" si="9"/>
        <v>143621.1</v>
      </c>
      <c r="K21" s="11">
        <f t="shared" si="10"/>
        <v>156494.70000000001</v>
      </c>
      <c r="L21" s="11">
        <f t="shared" si="11"/>
        <v>169368.3</v>
      </c>
      <c r="M21" s="11">
        <f t="shared" si="12"/>
        <v>182241.90000000002</v>
      </c>
      <c r="N21" s="11">
        <f t="shared" si="13"/>
        <v>195115.5</v>
      </c>
      <c r="O21" s="11">
        <f t="shared" si="14"/>
        <v>207989.09999999998</v>
      </c>
      <c r="P21" s="11">
        <f t="shared" si="15"/>
        <v>220862.69999999998</v>
      </c>
      <c r="Q21" s="11">
        <f t="shared" si="16"/>
        <v>233736.29999999996</v>
      </c>
      <c r="R21" s="48">
        <f t="shared" si="25"/>
        <v>1.5048999999999999</v>
      </c>
      <c r="S21" s="49">
        <f t="shared" si="26"/>
        <v>1.9817</v>
      </c>
      <c r="T21" s="49">
        <f t="shared" si="27"/>
        <v>2.4584999999999999</v>
      </c>
      <c r="U21" s="49">
        <f t="shared" si="28"/>
        <v>2.9352999999999998</v>
      </c>
      <c r="V21" s="49">
        <f t="shared" si="29"/>
        <v>3.4121000000000001</v>
      </c>
      <c r="W21" s="49">
        <f t="shared" si="30"/>
        <v>3.8888999999999996</v>
      </c>
      <c r="X21" s="49">
        <f t="shared" si="31"/>
        <v>4.3657000000000004</v>
      </c>
      <c r="Y21" s="49">
        <f t="shared" si="32"/>
        <v>4.8425000000000002</v>
      </c>
      <c r="Z21">
        <f t="shared" si="17"/>
        <v>5.3193000000000001</v>
      </c>
      <c r="AA21">
        <f t="shared" si="18"/>
        <v>5.7961</v>
      </c>
      <c r="AB21">
        <f t="shared" si="19"/>
        <v>6.2728999999999999</v>
      </c>
      <c r="AC21">
        <f t="shared" si="20"/>
        <v>6.7497000000000007</v>
      </c>
      <c r="AD21">
        <f t="shared" si="21"/>
        <v>7.2264999999999997</v>
      </c>
      <c r="AE21">
        <f t="shared" si="22"/>
        <v>7.7032999999999996</v>
      </c>
      <c r="AF21">
        <f t="shared" si="23"/>
        <v>8.1800999999999995</v>
      </c>
      <c r="AG21">
        <f t="shared" si="24"/>
        <v>8.6568999999999985</v>
      </c>
    </row>
    <row r="22" spans="1:33" ht="15.75" x14ac:dyDescent="0.25">
      <c r="A22" s="9">
        <v>1.65</v>
      </c>
      <c r="B22" s="11">
        <f t="shared" si="1"/>
        <v>44995.5</v>
      </c>
      <c r="C22" s="11">
        <f t="shared" si="2"/>
        <v>59251.5</v>
      </c>
      <c r="D22" s="11">
        <f t="shared" si="3"/>
        <v>73507.499999999985</v>
      </c>
      <c r="E22" s="11">
        <f t="shared" si="4"/>
        <v>87763.499999999985</v>
      </c>
      <c r="F22" s="11">
        <f t="shared" si="5"/>
        <v>102019.5</v>
      </c>
      <c r="G22" s="11">
        <f t="shared" si="6"/>
        <v>116275.5</v>
      </c>
      <c r="H22" s="11">
        <f t="shared" si="7"/>
        <v>130531.5</v>
      </c>
      <c r="I22" s="11">
        <f t="shared" si="8"/>
        <v>144787.5</v>
      </c>
      <c r="J22" s="11">
        <f t="shared" si="9"/>
        <v>159043.49999999997</v>
      </c>
      <c r="K22" s="11">
        <f t="shared" si="10"/>
        <v>173299.5</v>
      </c>
      <c r="L22" s="11">
        <f t="shared" si="11"/>
        <v>187555.49999999997</v>
      </c>
      <c r="M22" s="11">
        <f t="shared" si="12"/>
        <v>201811.5</v>
      </c>
      <c r="N22" s="11">
        <f t="shared" si="13"/>
        <v>216067.5</v>
      </c>
      <c r="O22" s="11">
        <f t="shared" si="14"/>
        <v>230323.5</v>
      </c>
      <c r="P22" s="11">
        <f t="shared" si="15"/>
        <v>244579.5</v>
      </c>
      <c r="Q22" s="11">
        <f t="shared" si="16"/>
        <v>258835.49999999997</v>
      </c>
      <c r="R22" s="48">
        <f t="shared" si="25"/>
        <v>1.6664999999999999</v>
      </c>
      <c r="S22" s="49">
        <f t="shared" si="26"/>
        <v>2.1945000000000001</v>
      </c>
      <c r="T22" s="49">
        <f t="shared" si="27"/>
        <v>2.7224999999999997</v>
      </c>
      <c r="U22" s="49">
        <f t="shared" si="28"/>
        <v>3.2504999999999997</v>
      </c>
      <c r="V22" s="49">
        <f t="shared" si="29"/>
        <v>3.7784999999999997</v>
      </c>
      <c r="W22" s="49">
        <f t="shared" si="30"/>
        <v>4.3064999999999998</v>
      </c>
      <c r="X22" s="49">
        <f t="shared" si="31"/>
        <v>4.8345000000000002</v>
      </c>
      <c r="Y22" s="49">
        <f t="shared" si="32"/>
        <v>5.3624999999999998</v>
      </c>
      <c r="Z22">
        <f t="shared" si="17"/>
        <v>5.8904999999999994</v>
      </c>
      <c r="AA22">
        <f t="shared" si="18"/>
        <v>6.4184999999999999</v>
      </c>
      <c r="AB22">
        <f t="shared" si="19"/>
        <v>6.9464999999999995</v>
      </c>
      <c r="AC22">
        <f t="shared" si="20"/>
        <v>7.4744999999999999</v>
      </c>
      <c r="AD22">
        <f t="shared" si="21"/>
        <v>8.0024999999999995</v>
      </c>
      <c r="AE22">
        <f t="shared" si="22"/>
        <v>8.5305</v>
      </c>
      <c r="AF22">
        <f t="shared" si="23"/>
        <v>9.0585000000000004</v>
      </c>
      <c r="AG22">
        <f t="shared" si="24"/>
        <v>9.5864999999999991</v>
      </c>
    </row>
    <row r="23" spans="1:33" ht="15.75" x14ac:dyDescent="0.25">
      <c r="A23" s="16">
        <v>1.81</v>
      </c>
      <c r="B23" s="11">
        <f t="shared" si="1"/>
        <v>49358.700000000004</v>
      </c>
      <c r="C23" s="11">
        <f t="shared" si="2"/>
        <v>64997.100000000006</v>
      </c>
      <c r="D23" s="11">
        <f t="shared" si="3"/>
        <v>80635.5</v>
      </c>
      <c r="E23" s="11">
        <f t="shared" si="4"/>
        <v>96273.900000000009</v>
      </c>
      <c r="F23" s="11">
        <f t="shared" si="5"/>
        <v>111912.29999999999</v>
      </c>
      <c r="G23" s="11">
        <f t="shared" si="6"/>
        <v>127550.7</v>
      </c>
      <c r="H23" s="11">
        <f t="shared" si="7"/>
        <v>143189.1</v>
      </c>
      <c r="I23" s="11">
        <f t="shared" si="8"/>
        <v>158827.5</v>
      </c>
      <c r="J23" s="11">
        <f t="shared" si="9"/>
        <v>174465.9</v>
      </c>
      <c r="K23" s="11">
        <f t="shared" si="10"/>
        <v>190104.30000000002</v>
      </c>
      <c r="L23" s="11">
        <f t="shared" si="11"/>
        <v>205742.69999999998</v>
      </c>
      <c r="M23" s="11">
        <f t="shared" si="12"/>
        <v>221381.10000000003</v>
      </c>
      <c r="N23" s="11">
        <f t="shared" si="13"/>
        <v>237019.49999999997</v>
      </c>
      <c r="O23" s="11">
        <f t="shared" si="14"/>
        <v>252657.9</v>
      </c>
      <c r="P23" s="11">
        <f t="shared" si="15"/>
        <v>268296.30000000005</v>
      </c>
      <c r="Q23" s="11">
        <f t="shared" si="16"/>
        <v>283934.7</v>
      </c>
      <c r="R23" s="48">
        <f t="shared" si="25"/>
        <v>1.8281000000000001</v>
      </c>
      <c r="S23" s="49">
        <f t="shared" si="26"/>
        <v>2.4073000000000002</v>
      </c>
      <c r="T23" s="49">
        <f t="shared" si="27"/>
        <v>2.9864999999999999</v>
      </c>
      <c r="U23" s="49">
        <f t="shared" si="28"/>
        <v>3.5657000000000001</v>
      </c>
      <c r="V23" s="49">
        <f t="shared" si="29"/>
        <v>4.1448999999999998</v>
      </c>
      <c r="W23" s="49">
        <f t="shared" si="30"/>
        <v>4.7241</v>
      </c>
      <c r="X23" s="49">
        <f t="shared" si="31"/>
        <v>5.3033000000000001</v>
      </c>
      <c r="Y23" s="49">
        <f t="shared" si="32"/>
        <v>5.8825000000000003</v>
      </c>
      <c r="Z23">
        <f t="shared" si="17"/>
        <v>6.4616999999999996</v>
      </c>
      <c r="AA23">
        <f t="shared" si="18"/>
        <v>7.0409000000000006</v>
      </c>
      <c r="AB23">
        <f t="shared" si="19"/>
        <v>7.6200999999999999</v>
      </c>
      <c r="AC23">
        <f t="shared" si="20"/>
        <v>8.1993000000000009</v>
      </c>
      <c r="AD23">
        <f t="shared" si="21"/>
        <v>8.7784999999999993</v>
      </c>
      <c r="AE23">
        <f t="shared" si="22"/>
        <v>9.3576999999999995</v>
      </c>
      <c r="AF23">
        <f t="shared" si="23"/>
        <v>9.9369000000000014</v>
      </c>
      <c r="AG23">
        <f t="shared" si="24"/>
        <v>10.5161</v>
      </c>
    </row>
    <row r="24" spans="1:33" ht="16.5" thickBot="1" x14ac:dyDescent="0.3">
      <c r="A24" s="10">
        <v>1.97</v>
      </c>
      <c r="B24" s="11">
        <f t="shared" si="1"/>
        <v>53721.9</v>
      </c>
      <c r="C24" s="11">
        <f t="shared" si="2"/>
        <v>70742.700000000012</v>
      </c>
      <c r="D24" s="11">
        <f t="shared" si="3"/>
        <v>87763.499999999985</v>
      </c>
      <c r="E24" s="11">
        <f t="shared" si="4"/>
        <v>104784.3</v>
      </c>
      <c r="F24" s="11">
        <f t="shared" si="5"/>
        <v>121805.1</v>
      </c>
      <c r="G24" s="11">
        <f t="shared" si="6"/>
        <v>138825.9</v>
      </c>
      <c r="H24" s="11">
        <f t="shared" si="7"/>
        <v>155846.70000000001</v>
      </c>
      <c r="I24" s="11">
        <f t="shared" si="8"/>
        <v>172867.5</v>
      </c>
      <c r="J24" s="11">
        <f t="shared" si="9"/>
        <v>189888.3</v>
      </c>
      <c r="K24" s="11">
        <f t="shared" si="10"/>
        <v>206909.1</v>
      </c>
      <c r="L24" s="11">
        <f t="shared" si="11"/>
        <v>223929.9</v>
      </c>
      <c r="M24" s="11">
        <f t="shared" si="12"/>
        <v>240950.70000000004</v>
      </c>
      <c r="N24" s="11">
        <f t="shared" si="13"/>
        <v>257971.49999999997</v>
      </c>
      <c r="O24" s="11">
        <f t="shared" si="14"/>
        <v>274992.3</v>
      </c>
      <c r="P24" s="11">
        <f t="shared" si="15"/>
        <v>292013.10000000003</v>
      </c>
      <c r="Q24" s="11">
        <f t="shared" si="16"/>
        <v>309033.89999999997</v>
      </c>
      <c r="R24" s="48">
        <f t="shared" si="25"/>
        <v>1.9897</v>
      </c>
      <c r="S24" s="49">
        <f t="shared" si="26"/>
        <v>2.6201000000000003</v>
      </c>
      <c r="T24" s="49">
        <f t="shared" si="27"/>
        <v>3.2504999999999997</v>
      </c>
      <c r="U24" s="49">
        <f t="shared" si="28"/>
        <v>3.8809</v>
      </c>
      <c r="V24" s="49">
        <f t="shared" si="29"/>
        <v>4.5113000000000003</v>
      </c>
      <c r="W24" s="49">
        <f t="shared" si="30"/>
        <v>5.1416999999999993</v>
      </c>
      <c r="X24" s="49">
        <f t="shared" si="31"/>
        <v>5.7721</v>
      </c>
      <c r="Y24" s="49">
        <f t="shared" si="32"/>
        <v>6.4024999999999999</v>
      </c>
      <c r="Z24">
        <f t="shared" si="17"/>
        <v>7.0328999999999997</v>
      </c>
      <c r="AA24">
        <f t="shared" si="18"/>
        <v>7.6633000000000004</v>
      </c>
      <c r="AB24">
        <f t="shared" si="19"/>
        <v>8.2936999999999994</v>
      </c>
      <c r="AC24">
        <f t="shared" si="20"/>
        <v>8.924100000000001</v>
      </c>
      <c r="AD24">
        <f t="shared" si="21"/>
        <v>9.5544999999999991</v>
      </c>
      <c r="AE24">
        <f t="shared" si="22"/>
        <v>10.184899999999999</v>
      </c>
      <c r="AF24">
        <f t="shared" si="23"/>
        <v>10.815300000000001</v>
      </c>
      <c r="AG24">
        <f t="shared" si="24"/>
        <v>11.445699999999999</v>
      </c>
    </row>
    <row r="25" spans="1:33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AF25" s="15"/>
    </row>
    <row r="26" spans="1:33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AF26" s="15"/>
    </row>
    <row r="27" spans="1:33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AF27" s="15"/>
    </row>
    <row r="28" spans="1:33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AF28" s="15"/>
    </row>
    <row r="29" spans="1:33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AF29" s="15"/>
    </row>
    <row r="30" spans="1:33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AF30" s="15"/>
    </row>
    <row r="31" spans="1:3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AF31" s="15"/>
    </row>
    <row r="32" spans="1:33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AF32" s="15"/>
    </row>
    <row r="33" spans="2:32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AF33" s="15"/>
    </row>
    <row r="34" spans="2:32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2:32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2:32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2:32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</sheetData>
  <sheetProtection password="CCCB" sheet="1" objects="1" scenarios="1" formatCells="0" formatColumns="0" formatRows="0" insertColumns="0" insertRows="0" insertHyperlinks="0" deleteColumns="0" deleteRows="0" sort="0" autoFilter="0" pivotTables="0"/>
  <mergeCells count="12">
    <mergeCell ref="A7:Q7"/>
    <mergeCell ref="A8:Q8"/>
    <mergeCell ref="A9:Q9"/>
    <mergeCell ref="A10:Q10"/>
    <mergeCell ref="A11:A12"/>
    <mergeCell ref="B11:Q11"/>
    <mergeCell ref="A6:Q6"/>
    <mergeCell ref="A1:Q1"/>
    <mergeCell ref="A2:Q2"/>
    <mergeCell ref="A3:Q3"/>
    <mergeCell ref="A4:Q4"/>
    <mergeCell ref="A5:Q5"/>
  </mergeCells>
  <pageMargins left="0.7" right="0.7" top="0.75" bottom="0.75" header="0.3" footer="0.3"/>
  <pageSetup paperSize="9" scale="54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M35"/>
  <sheetViews>
    <sheetView showGridLines="0" topLeftCell="C1" zoomScale="130" zoomScaleNormal="130" workbookViewId="0">
      <selection activeCell="AJ9" sqref="AJ9"/>
    </sheetView>
  </sheetViews>
  <sheetFormatPr defaultRowHeight="15" x14ac:dyDescent="0.25"/>
  <cols>
    <col min="1" max="1" width="7.5703125" bestFit="1" customWidth="1"/>
    <col min="2" max="17" width="9.5703125" customWidth="1"/>
    <col min="18" max="33" width="0" hidden="1" customWidth="1"/>
  </cols>
  <sheetData>
    <row r="1" spans="1:34" ht="23.25" x14ac:dyDescent="0.35">
      <c r="A1" s="21" t="s">
        <v>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3"/>
    </row>
    <row r="2" spans="1:34" ht="23.25" x14ac:dyDescent="0.35">
      <c r="A2" s="24" t="s">
        <v>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6"/>
    </row>
    <row r="3" spans="1:34" ht="23.25" x14ac:dyDescent="0.35">
      <c r="A3" s="27" t="s">
        <v>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9"/>
      <c r="V3" s="13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</row>
    <row r="4" spans="1:34" ht="24" thickBot="1" x14ac:dyDescent="0.4">
      <c r="A4" s="30" t="s">
        <v>6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2"/>
      <c r="V4" s="14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</row>
    <row r="5" spans="1:34" ht="15.75" thickTop="1" x14ac:dyDescent="0.25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4"/>
      <c r="V5" s="14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</row>
    <row r="6" spans="1:34" x14ac:dyDescent="0.25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9"/>
      <c r="V6" s="14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9"/>
      <c r="V7" s="1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</row>
    <row r="8" spans="1:34" ht="23.25" x14ac:dyDescent="0.25">
      <c r="A8" s="36" t="s">
        <v>10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8"/>
      <c r="V8" s="1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</row>
    <row r="9" spans="1:34" x14ac:dyDescent="0.25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9"/>
      <c r="V9" s="1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4" x14ac:dyDescent="0.25">
      <c r="A10" s="45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7"/>
      <c r="V10" s="14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</row>
    <row r="11" spans="1:34" ht="15.75" x14ac:dyDescent="0.25">
      <c r="A11" s="20" t="s">
        <v>2</v>
      </c>
      <c r="B11" s="39" t="s">
        <v>0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1"/>
      <c r="V11" s="14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</row>
    <row r="12" spans="1:34" ht="15.75" x14ac:dyDescent="0.25">
      <c r="A12" s="20"/>
      <c r="B12" s="3">
        <v>1.01</v>
      </c>
      <c r="C12" s="4">
        <v>1.33</v>
      </c>
      <c r="D12" s="4">
        <v>1.65</v>
      </c>
      <c r="E12" s="4">
        <v>1.97</v>
      </c>
      <c r="F12" s="4">
        <v>2.29</v>
      </c>
      <c r="G12" s="4">
        <v>2.61</v>
      </c>
      <c r="H12" s="4">
        <v>2.93</v>
      </c>
      <c r="I12" s="4">
        <v>3.25</v>
      </c>
      <c r="J12" s="4">
        <v>3.57</v>
      </c>
      <c r="K12" s="4">
        <v>3.89</v>
      </c>
      <c r="L12" s="4">
        <v>4.21</v>
      </c>
      <c r="M12" s="4">
        <v>4.53</v>
      </c>
      <c r="N12" s="4">
        <v>4.8499999999999996</v>
      </c>
      <c r="O12" s="4">
        <v>5.17</v>
      </c>
      <c r="P12" s="4">
        <v>5.49</v>
      </c>
      <c r="Q12" s="8">
        <v>5.81</v>
      </c>
      <c r="R12" s="50">
        <v>28000</v>
      </c>
      <c r="V12" s="14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</row>
    <row r="13" spans="1:34" ht="15.75" x14ac:dyDescent="0.25">
      <c r="A13" s="9">
        <v>0.21</v>
      </c>
      <c r="B13" s="11">
        <f>R13*55000</f>
        <v>11665.499999999998</v>
      </c>
      <c r="C13" s="11">
        <f t="shared" ref="C13:Q13" si="0">S13*55000</f>
        <v>15361.5</v>
      </c>
      <c r="D13" s="11">
        <f t="shared" si="0"/>
        <v>19057.5</v>
      </c>
      <c r="E13" s="11">
        <f t="shared" si="0"/>
        <v>22753.499999999996</v>
      </c>
      <c r="F13" s="11">
        <f t="shared" si="0"/>
        <v>26449.5</v>
      </c>
      <c r="G13" s="11">
        <f t="shared" si="0"/>
        <v>30145.499999999996</v>
      </c>
      <c r="H13" s="11">
        <f t="shared" si="0"/>
        <v>33841.5</v>
      </c>
      <c r="I13" s="11">
        <f t="shared" si="0"/>
        <v>37537.5</v>
      </c>
      <c r="J13" s="11">
        <f t="shared" si="0"/>
        <v>41233.499999999993</v>
      </c>
      <c r="K13" s="11">
        <f t="shared" si="0"/>
        <v>44929.5</v>
      </c>
      <c r="L13" s="11">
        <f t="shared" si="0"/>
        <v>48625.5</v>
      </c>
      <c r="M13" s="11">
        <f t="shared" si="0"/>
        <v>52321.5</v>
      </c>
      <c r="N13" s="11">
        <f t="shared" si="0"/>
        <v>56017.5</v>
      </c>
      <c r="O13" s="11">
        <f t="shared" si="0"/>
        <v>59713.499999999993</v>
      </c>
      <c r="P13" s="11">
        <f t="shared" si="0"/>
        <v>63409.5</v>
      </c>
      <c r="Q13" s="11">
        <f t="shared" si="0"/>
        <v>67105.5</v>
      </c>
      <c r="R13" s="48">
        <f>A13*1.01</f>
        <v>0.21209999999999998</v>
      </c>
      <c r="S13" s="49">
        <f>A13*1.33</f>
        <v>0.27929999999999999</v>
      </c>
      <c r="T13" s="49">
        <f>A13*1.65</f>
        <v>0.34649999999999997</v>
      </c>
      <c r="U13" s="49">
        <f>A13*1.97</f>
        <v>0.41369999999999996</v>
      </c>
      <c r="V13" s="49">
        <f>A13*2.29</f>
        <v>0.48089999999999999</v>
      </c>
      <c r="W13" s="49">
        <f>A13*2.61</f>
        <v>0.54809999999999992</v>
      </c>
      <c r="X13" s="49">
        <f>A13*2.93</f>
        <v>0.61529999999999996</v>
      </c>
      <c r="Y13" s="49">
        <f>3.25*A13</f>
        <v>0.6825</v>
      </c>
      <c r="Z13">
        <f>3.57*A13</f>
        <v>0.74969999999999992</v>
      </c>
      <c r="AA13">
        <f>3.89*A13</f>
        <v>0.81689999999999996</v>
      </c>
      <c r="AB13">
        <f>4.21*A13</f>
        <v>0.8841</v>
      </c>
      <c r="AC13">
        <f>4.53*A13</f>
        <v>0.95130000000000003</v>
      </c>
      <c r="AD13">
        <f>4.85*A13</f>
        <v>1.0185</v>
      </c>
      <c r="AE13">
        <f>5.17*A13</f>
        <v>1.0856999999999999</v>
      </c>
      <c r="AF13">
        <f>5.49*A13</f>
        <v>1.1529</v>
      </c>
      <c r="AG13">
        <f>5.81*A13</f>
        <v>1.2201</v>
      </c>
      <c r="AH13" s="15"/>
    </row>
    <row r="14" spans="1:34" ht="15.75" x14ac:dyDescent="0.25">
      <c r="A14" s="9">
        <v>0.37</v>
      </c>
      <c r="B14" s="11">
        <f t="shared" ref="B14:B24" si="1">R14*55000</f>
        <v>20553.5</v>
      </c>
      <c r="C14" s="11">
        <f t="shared" ref="C14:C24" si="2">S14*55000</f>
        <v>27065.500000000004</v>
      </c>
      <c r="D14" s="11">
        <f t="shared" ref="D14:D24" si="3">T14*55000</f>
        <v>33577.499999999993</v>
      </c>
      <c r="E14" s="11">
        <f t="shared" ref="E14:E24" si="4">U14*55000</f>
        <v>40089.5</v>
      </c>
      <c r="F14" s="11">
        <f t="shared" ref="F14:F24" si="5">V14*55000</f>
        <v>46601.5</v>
      </c>
      <c r="G14" s="11">
        <f t="shared" ref="G14:G24" si="6">W14*55000</f>
        <v>53113.499999999993</v>
      </c>
      <c r="H14" s="11">
        <f t="shared" ref="H14:H24" si="7">X14*55000</f>
        <v>59625.5</v>
      </c>
      <c r="I14" s="11">
        <f t="shared" ref="I14:I24" si="8">Y14*55000</f>
        <v>66137.5</v>
      </c>
      <c r="J14" s="11">
        <f t="shared" ref="J14:J24" si="9">Z14*55000</f>
        <v>72649.5</v>
      </c>
      <c r="K14" s="11">
        <f t="shared" ref="K14:K24" si="10">AA14*55000</f>
        <v>79161.5</v>
      </c>
      <c r="L14" s="11">
        <f t="shared" ref="L14:L24" si="11">AB14*55000</f>
        <v>85673.499999999985</v>
      </c>
      <c r="M14" s="11">
        <f t="shared" ref="M14:M24" si="12">AC14*55000</f>
        <v>92185.500000000015</v>
      </c>
      <c r="N14" s="11">
        <f t="shared" ref="N14:N24" si="13">AD14*55000</f>
        <v>98697.499999999985</v>
      </c>
      <c r="O14" s="11">
        <f t="shared" ref="O14:O24" si="14">AE14*55000</f>
        <v>105209.5</v>
      </c>
      <c r="P14" s="11">
        <f t="shared" ref="P14:P24" si="15">AF14*55000</f>
        <v>111721.5</v>
      </c>
      <c r="Q14" s="11">
        <f t="shared" ref="Q14:Q24" si="16">AG14*55000</f>
        <v>118233.49999999999</v>
      </c>
      <c r="R14" s="48">
        <f>A14*1.01</f>
        <v>0.37369999999999998</v>
      </c>
      <c r="S14" s="49">
        <f>A14*1.33</f>
        <v>0.49210000000000004</v>
      </c>
      <c r="T14" s="49">
        <f>A14*1.65</f>
        <v>0.61049999999999993</v>
      </c>
      <c r="U14" s="49">
        <f>A14*1.97</f>
        <v>0.72889999999999999</v>
      </c>
      <c r="V14" s="49">
        <f>A14*2.29</f>
        <v>0.84730000000000005</v>
      </c>
      <c r="W14" s="49">
        <f>A14*2.61</f>
        <v>0.96569999999999989</v>
      </c>
      <c r="X14" s="49">
        <f>A14*2.93</f>
        <v>1.0841000000000001</v>
      </c>
      <c r="Y14" s="49">
        <f>3.25*A14</f>
        <v>1.2024999999999999</v>
      </c>
      <c r="Z14">
        <f t="shared" ref="Z14:Z24" si="17">3.57*A14</f>
        <v>1.3209</v>
      </c>
      <c r="AA14">
        <f t="shared" ref="AA14:AA24" si="18">3.89*A14</f>
        <v>1.4393</v>
      </c>
      <c r="AB14">
        <f t="shared" ref="AB14:AB24" si="19">4.21*A14</f>
        <v>1.5576999999999999</v>
      </c>
      <c r="AC14">
        <f t="shared" ref="AC14:AC24" si="20">4.53*A14</f>
        <v>1.6761000000000001</v>
      </c>
      <c r="AD14">
        <f t="shared" ref="AD14:AD24" si="21">4.85*A14</f>
        <v>1.7944999999999998</v>
      </c>
      <c r="AE14">
        <f t="shared" ref="AE14:AE24" si="22">5.17*A14</f>
        <v>1.9129</v>
      </c>
      <c r="AF14">
        <f t="shared" ref="AF14:AF24" si="23">5.49*A14</f>
        <v>2.0312999999999999</v>
      </c>
      <c r="AG14">
        <f t="shared" ref="AG14:AG24" si="24">5.81*A14</f>
        <v>2.1496999999999997</v>
      </c>
      <c r="AH14" s="15"/>
    </row>
    <row r="15" spans="1:34" ht="15.75" x14ac:dyDescent="0.25">
      <c r="A15" s="9">
        <v>0.53</v>
      </c>
      <c r="B15" s="11">
        <f t="shared" si="1"/>
        <v>29441.5</v>
      </c>
      <c r="C15" s="11">
        <f t="shared" si="2"/>
        <v>38769.500000000007</v>
      </c>
      <c r="D15" s="11">
        <f t="shared" si="3"/>
        <v>48097.5</v>
      </c>
      <c r="E15" s="11">
        <f t="shared" si="4"/>
        <v>57425.5</v>
      </c>
      <c r="F15" s="11">
        <f t="shared" si="5"/>
        <v>66753.5</v>
      </c>
      <c r="G15" s="11">
        <f t="shared" si="6"/>
        <v>76081.5</v>
      </c>
      <c r="H15" s="11">
        <f t="shared" si="7"/>
        <v>85409.500000000015</v>
      </c>
      <c r="I15" s="11">
        <f t="shared" si="8"/>
        <v>94737.500000000015</v>
      </c>
      <c r="J15" s="11">
        <f t="shared" si="9"/>
        <v>104065.5</v>
      </c>
      <c r="K15" s="11">
        <f t="shared" si="10"/>
        <v>113393.5</v>
      </c>
      <c r="L15" s="11">
        <f t="shared" si="11"/>
        <v>122721.5</v>
      </c>
      <c r="M15" s="11">
        <f t="shared" si="12"/>
        <v>132049.5</v>
      </c>
      <c r="N15" s="11">
        <f t="shared" si="13"/>
        <v>141377.5</v>
      </c>
      <c r="O15" s="11">
        <f t="shared" si="14"/>
        <v>150705.5</v>
      </c>
      <c r="P15" s="11">
        <f t="shared" si="15"/>
        <v>160033.50000000003</v>
      </c>
      <c r="Q15" s="11">
        <f t="shared" si="16"/>
        <v>169361.5</v>
      </c>
      <c r="R15" s="48">
        <f t="shared" ref="R15:R24" si="25">A15*1.01</f>
        <v>0.5353</v>
      </c>
      <c r="S15" s="49">
        <f t="shared" ref="S15:S24" si="26">A15*1.33</f>
        <v>0.70490000000000008</v>
      </c>
      <c r="T15" s="49">
        <f t="shared" ref="T15:T24" si="27">A15*1.65</f>
        <v>0.87449999999999994</v>
      </c>
      <c r="U15" s="49">
        <f t="shared" ref="U15:U24" si="28">A15*1.97</f>
        <v>1.0441</v>
      </c>
      <c r="V15" s="49">
        <f t="shared" ref="V15:V24" si="29">A15*2.29</f>
        <v>1.2137</v>
      </c>
      <c r="W15" s="49">
        <f t="shared" ref="W15:W24" si="30">A15*2.61</f>
        <v>1.3833</v>
      </c>
      <c r="X15" s="49">
        <f t="shared" ref="X15:X24" si="31">A15*2.93</f>
        <v>1.5529000000000002</v>
      </c>
      <c r="Y15" s="49">
        <f t="shared" ref="Y15:Y24" si="32">3.25*A15</f>
        <v>1.7225000000000001</v>
      </c>
      <c r="Z15">
        <f t="shared" si="17"/>
        <v>1.8921000000000001</v>
      </c>
      <c r="AA15">
        <f t="shared" si="18"/>
        <v>2.0617000000000001</v>
      </c>
      <c r="AB15">
        <f t="shared" si="19"/>
        <v>2.2313000000000001</v>
      </c>
      <c r="AC15">
        <f t="shared" si="20"/>
        <v>2.4009</v>
      </c>
      <c r="AD15">
        <f t="shared" si="21"/>
        <v>2.5705</v>
      </c>
      <c r="AE15">
        <f t="shared" si="22"/>
        <v>2.7401</v>
      </c>
      <c r="AF15">
        <f t="shared" si="23"/>
        <v>2.9097000000000004</v>
      </c>
      <c r="AG15">
        <f t="shared" si="24"/>
        <v>3.0792999999999999</v>
      </c>
      <c r="AH15" s="15"/>
    </row>
    <row r="16" spans="1:34" ht="15.75" x14ac:dyDescent="0.25">
      <c r="A16" s="9">
        <v>0.69</v>
      </c>
      <c r="B16" s="11">
        <f t="shared" si="1"/>
        <v>38329.5</v>
      </c>
      <c r="C16" s="11">
        <f t="shared" si="2"/>
        <v>50473.5</v>
      </c>
      <c r="D16" s="11">
        <f t="shared" si="3"/>
        <v>62617.499999999993</v>
      </c>
      <c r="E16" s="11">
        <f t="shared" si="4"/>
        <v>74761.5</v>
      </c>
      <c r="F16" s="11">
        <f t="shared" si="5"/>
        <v>86905.499999999985</v>
      </c>
      <c r="G16" s="11">
        <f t="shared" si="6"/>
        <v>99049.499999999985</v>
      </c>
      <c r="H16" s="11">
        <f t="shared" si="7"/>
        <v>111193.5</v>
      </c>
      <c r="I16" s="11">
        <f t="shared" si="8"/>
        <v>123337.49999999999</v>
      </c>
      <c r="J16" s="11">
        <f t="shared" si="9"/>
        <v>135481.5</v>
      </c>
      <c r="K16" s="11">
        <f t="shared" si="10"/>
        <v>147625.5</v>
      </c>
      <c r="L16" s="11">
        <f t="shared" si="11"/>
        <v>159769.49999999997</v>
      </c>
      <c r="M16" s="11">
        <f t="shared" si="12"/>
        <v>171913.5</v>
      </c>
      <c r="N16" s="11">
        <f t="shared" si="13"/>
        <v>184057.49999999997</v>
      </c>
      <c r="O16" s="11">
        <f t="shared" si="14"/>
        <v>196201.49999999997</v>
      </c>
      <c r="P16" s="11">
        <f t="shared" si="15"/>
        <v>208345.5</v>
      </c>
      <c r="Q16" s="11">
        <f t="shared" si="16"/>
        <v>220489.49999999997</v>
      </c>
      <c r="R16" s="48">
        <f t="shared" si="25"/>
        <v>0.69689999999999996</v>
      </c>
      <c r="S16" s="49">
        <f t="shared" si="26"/>
        <v>0.91769999999999996</v>
      </c>
      <c r="T16" s="49">
        <f t="shared" si="27"/>
        <v>1.1384999999999998</v>
      </c>
      <c r="U16" s="49">
        <f t="shared" si="28"/>
        <v>1.3593</v>
      </c>
      <c r="V16" s="49">
        <f t="shared" si="29"/>
        <v>1.5800999999999998</v>
      </c>
      <c r="W16" s="49">
        <f t="shared" si="30"/>
        <v>1.8008999999999997</v>
      </c>
      <c r="X16" s="49">
        <f t="shared" si="31"/>
        <v>2.0217000000000001</v>
      </c>
      <c r="Y16" s="49">
        <f t="shared" si="32"/>
        <v>2.2424999999999997</v>
      </c>
      <c r="Z16">
        <f t="shared" si="17"/>
        <v>2.4632999999999998</v>
      </c>
      <c r="AA16">
        <f t="shared" si="18"/>
        <v>2.6840999999999999</v>
      </c>
      <c r="AB16">
        <f t="shared" si="19"/>
        <v>2.9048999999999996</v>
      </c>
      <c r="AC16">
        <f t="shared" si="20"/>
        <v>3.1257000000000001</v>
      </c>
      <c r="AD16">
        <f t="shared" si="21"/>
        <v>3.3464999999999994</v>
      </c>
      <c r="AE16">
        <f t="shared" si="22"/>
        <v>3.5672999999999995</v>
      </c>
      <c r="AF16">
        <f t="shared" si="23"/>
        <v>3.7881</v>
      </c>
      <c r="AG16">
        <f t="shared" si="24"/>
        <v>4.0088999999999997</v>
      </c>
      <c r="AH16" s="15"/>
    </row>
    <row r="17" spans="1:39" ht="15.75" x14ac:dyDescent="0.25">
      <c r="A17" s="9">
        <v>0.85</v>
      </c>
      <c r="B17" s="11">
        <f t="shared" si="1"/>
        <v>47217.499999999993</v>
      </c>
      <c r="C17" s="11">
        <f t="shared" si="2"/>
        <v>62177.5</v>
      </c>
      <c r="D17" s="11">
        <f t="shared" si="3"/>
        <v>77137.499999999985</v>
      </c>
      <c r="E17" s="11">
        <f t="shared" si="4"/>
        <v>92097.5</v>
      </c>
      <c r="F17" s="11">
        <f t="shared" si="5"/>
        <v>107057.5</v>
      </c>
      <c r="G17" s="11">
        <f t="shared" si="6"/>
        <v>122017.49999999999</v>
      </c>
      <c r="H17" s="11">
        <f t="shared" si="7"/>
        <v>136977.5</v>
      </c>
      <c r="I17" s="11">
        <f t="shared" si="8"/>
        <v>151937.49999999997</v>
      </c>
      <c r="J17" s="11">
        <f t="shared" si="9"/>
        <v>166897.5</v>
      </c>
      <c r="K17" s="11">
        <f t="shared" si="10"/>
        <v>181857.5</v>
      </c>
      <c r="L17" s="11">
        <f t="shared" si="11"/>
        <v>196817.5</v>
      </c>
      <c r="M17" s="11">
        <f t="shared" si="12"/>
        <v>211777.5</v>
      </c>
      <c r="N17" s="11">
        <f t="shared" si="13"/>
        <v>226737.49999999997</v>
      </c>
      <c r="O17" s="11">
        <f t="shared" si="14"/>
        <v>241697.5</v>
      </c>
      <c r="P17" s="11">
        <f t="shared" si="15"/>
        <v>256657.5</v>
      </c>
      <c r="Q17" s="11">
        <f t="shared" si="16"/>
        <v>271617.49999999994</v>
      </c>
      <c r="R17" s="48">
        <f t="shared" si="25"/>
        <v>0.85849999999999993</v>
      </c>
      <c r="S17" s="49">
        <f t="shared" si="26"/>
        <v>1.1305000000000001</v>
      </c>
      <c r="T17" s="49">
        <f t="shared" si="27"/>
        <v>1.4024999999999999</v>
      </c>
      <c r="U17" s="49">
        <f t="shared" si="28"/>
        <v>1.6744999999999999</v>
      </c>
      <c r="V17" s="49">
        <f t="shared" si="29"/>
        <v>1.9464999999999999</v>
      </c>
      <c r="W17" s="49">
        <f t="shared" si="30"/>
        <v>2.2184999999999997</v>
      </c>
      <c r="X17" s="49">
        <f t="shared" si="31"/>
        <v>2.4904999999999999</v>
      </c>
      <c r="Y17" s="49">
        <f t="shared" si="32"/>
        <v>2.7624999999999997</v>
      </c>
      <c r="Z17">
        <f t="shared" si="17"/>
        <v>3.0345</v>
      </c>
      <c r="AA17">
        <f t="shared" si="18"/>
        <v>3.3065000000000002</v>
      </c>
      <c r="AB17">
        <f t="shared" si="19"/>
        <v>3.5785</v>
      </c>
      <c r="AC17">
        <f t="shared" si="20"/>
        <v>3.8505000000000003</v>
      </c>
      <c r="AD17">
        <f t="shared" si="21"/>
        <v>4.1224999999999996</v>
      </c>
      <c r="AE17">
        <f t="shared" si="22"/>
        <v>4.3944999999999999</v>
      </c>
      <c r="AF17">
        <f t="shared" si="23"/>
        <v>4.6665000000000001</v>
      </c>
      <c r="AG17">
        <f t="shared" si="24"/>
        <v>4.9384999999999994</v>
      </c>
      <c r="AH17" s="15"/>
    </row>
    <row r="18" spans="1:39" ht="15.75" x14ac:dyDescent="0.25">
      <c r="A18" s="9">
        <v>1.01</v>
      </c>
      <c r="B18" s="11">
        <f t="shared" si="1"/>
        <v>56105.5</v>
      </c>
      <c r="C18" s="11">
        <f t="shared" si="2"/>
        <v>73881.500000000015</v>
      </c>
      <c r="D18" s="11">
        <f t="shared" si="3"/>
        <v>91657.5</v>
      </c>
      <c r="E18" s="11">
        <f t="shared" si="4"/>
        <v>109433.5</v>
      </c>
      <c r="F18" s="11">
        <f t="shared" si="5"/>
        <v>127209.5</v>
      </c>
      <c r="G18" s="11">
        <f t="shared" si="6"/>
        <v>144985.5</v>
      </c>
      <c r="H18" s="11">
        <f t="shared" si="7"/>
        <v>162761.5</v>
      </c>
      <c r="I18" s="11">
        <f t="shared" si="8"/>
        <v>180537.5</v>
      </c>
      <c r="J18" s="11">
        <f t="shared" si="9"/>
        <v>198313.49999999997</v>
      </c>
      <c r="K18" s="11">
        <f t="shared" si="10"/>
        <v>216089.5</v>
      </c>
      <c r="L18" s="11">
        <f t="shared" si="11"/>
        <v>233865.50000000003</v>
      </c>
      <c r="M18" s="11">
        <f t="shared" si="12"/>
        <v>251641.50000000003</v>
      </c>
      <c r="N18" s="11">
        <f t="shared" si="13"/>
        <v>269417.49999999994</v>
      </c>
      <c r="O18" s="11">
        <f t="shared" si="14"/>
        <v>287193.5</v>
      </c>
      <c r="P18" s="11">
        <f t="shared" si="15"/>
        <v>304969.5</v>
      </c>
      <c r="Q18" s="11">
        <f t="shared" si="16"/>
        <v>322745.5</v>
      </c>
      <c r="R18" s="48">
        <f t="shared" si="25"/>
        <v>1.0201</v>
      </c>
      <c r="S18" s="49">
        <f t="shared" si="26"/>
        <v>1.3433000000000002</v>
      </c>
      <c r="T18" s="49">
        <f t="shared" si="27"/>
        <v>1.6664999999999999</v>
      </c>
      <c r="U18" s="49">
        <f t="shared" si="28"/>
        <v>1.9897</v>
      </c>
      <c r="V18" s="49">
        <f t="shared" si="29"/>
        <v>2.3129</v>
      </c>
      <c r="W18" s="49">
        <f t="shared" si="30"/>
        <v>2.6360999999999999</v>
      </c>
      <c r="X18" s="49">
        <f t="shared" si="31"/>
        <v>2.9593000000000003</v>
      </c>
      <c r="Y18" s="49">
        <f t="shared" si="32"/>
        <v>3.2825000000000002</v>
      </c>
      <c r="Z18">
        <f t="shared" si="17"/>
        <v>3.6056999999999997</v>
      </c>
      <c r="AA18">
        <f t="shared" si="18"/>
        <v>3.9289000000000001</v>
      </c>
      <c r="AB18">
        <f t="shared" si="19"/>
        <v>4.2521000000000004</v>
      </c>
      <c r="AC18">
        <f t="shared" si="20"/>
        <v>4.5753000000000004</v>
      </c>
      <c r="AD18">
        <f t="shared" si="21"/>
        <v>4.8984999999999994</v>
      </c>
      <c r="AE18">
        <f t="shared" si="22"/>
        <v>5.2217000000000002</v>
      </c>
      <c r="AF18">
        <f t="shared" si="23"/>
        <v>5.5449000000000002</v>
      </c>
      <c r="AG18">
        <f t="shared" si="24"/>
        <v>5.8681000000000001</v>
      </c>
      <c r="AH18" s="15"/>
    </row>
    <row r="19" spans="1:39" ht="15.75" x14ac:dyDescent="0.25">
      <c r="A19" s="9">
        <v>1.17</v>
      </c>
      <c r="B19" s="11">
        <f t="shared" si="1"/>
        <v>64993.5</v>
      </c>
      <c r="C19" s="11">
        <f t="shared" si="2"/>
        <v>85585.5</v>
      </c>
      <c r="D19" s="11">
        <f t="shared" si="3"/>
        <v>106177.5</v>
      </c>
      <c r="E19" s="11">
        <f t="shared" si="4"/>
        <v>126769.5</v>
      </c>
      <c r="F19" s="11">
        <f t="shared" si="5"/>
        <v>147361.5</v>
      </c>
      <c r="G19" s="11">
        <f t="shared" si="6"/>
        <v>167953.49999999997</v>
      </c>
      <c r="H19" s="11">
        <f t="shared" si="7"/>
        <v>188545.5</v>
      </c>
      <c r="I19" s="11">
        <f t="shared" si="8"/>
        <v>209137.5</v>
      </c>
      <c r="J19" s="11">
        <f t="shared" si="9"/>
        <v>229729.5</v>
      </c>
      <c r="K19" s="11">
        <f t="shared" si="10"/>
        <v>250321.49999999997</v>
      </c>
      <c r="L19" s="11">
        <f t="shared" si="11"/>
        <v>270913.5</v>
      </c>
      <c r="M19" s="11">
        <f t="shared" si="12"/>
        <v>291505.5</v>
      </c>
      <c r="N19" s="11">
        <f t="shared" si="13"/>
        <v>312097.49999999994</v>
      </c>
      <c r="O19" s="11">
        <f t="shared" si="14"/>
        <v>332689.5</v>
      </c>
      <c r="P19" s="11">
        <f t="shared" si="15"/>
        <v>353281.5</v>
      </c>
      <c r="Q19" s="11">
        <f t="shared" si="16"/>
        <v>373873.49999999994</v>
      </c>
      <c r="R19" s="48">
        <f t="shared" si="25"/>
        <v>1.1817</v>
      </c>
      <c r="S19" s="49">
        <f t="shared" si="26"/>
        <v>1.5561</v>
      </c>
      <c r="T19" s="49">
        <f t="shared" si="27"/>
        <v>1.9304999999999999</v>
      </c>
      <c r="U19" s="49">
        <f t="shared" si="28"/>
        <v>2.3048999999999999</v>
      </c>
      <c r="V19" s="49">
        <f t="shared" si="29"/>
        <v>2.6793</v>
      </c>
      <c r="W19" s="49">
        <f t="shared" si="30"/>
        <v>3.0536999999999996</v>
      </c>
      <c r="X19" s="49">
        <f t="shared" si="31"/>
        <v>3.4281000000000001</v>
      </c>
      <c r="Y19" s="49">
        <f t="shared" si="32"/>
        <v>3.8024999999999998</v>
      </c>
      <c r="Z19">
        <f t="shared" si="17"/>
        <v>4.1768999999999998</v>
      </c>
      <c r="AA19">
        <f t="shared" si="18"/>
        <v>4.5512999999999995</v>
      </c>
      <c r="AB19">
        <f t="shared" si="19"/>
        <v>4.9257</v>
      </c>
      <c r="AC19">
        <f t="shared" si="20"/>
        <v>5.3000999999999996</v>
      </c>
      <c r="AD19">
        <f t="shared" si="21"/>
        <v>5.6744999999999992</v>
      </c>
      <c r="AE19">
        <f t="shared" si="22"/>
        <v>6.0488999999999997</v>
      </c>
      <c r="AF19">
        <f t="shared" si="23"/>
        <v>6.4233000000000002</v>
      </c>
      <c r="AG19">
        <f t="shared" si="24"/>
        <v>6.797699999999999</v>
      </c>
      <c r="AH19" s="15"/>
    </row>
    <row r="20" spans="1:39" ht="15.75" x14ac:dyDescent="0.25">
      <c r="A20" s="9">
        <v>1.33</v>
      </c>
      <c r="B20" s="11">
        <f t="shared" si="1"/>
        <v>73881.500000000015</v>
      </c>
      <c r="C20" s="11">
        <f t="shared" si="2"/>
        <v>97289.500000000015</v>
      </c>
      <c r="D20" s="11">
        <f t="shared" si="3"/>
        <v>120697.5</v>
      </c>
      <c r="E20" s="11">
        <f t="shared" si="4"/>
        <v>144105.50000000003</v>
      </c>
      <c r="F20" s="11">
        <f t="shared" si="5"/>
        <v>167513.5</v>
      </c>
      <c r="G20" s="11">
        <f t="shared" si="6"/>
        <v>190921.5</v>
      </c>
      <c r="H20" s="11">
        <f t="shared" si="7"/>
        <v>214329.50000000003</v>
      </c>
      <c r="I20" s="11">
        <f t="shared" si="8"/>
        <v>237737.5</v>
      </c>
      <c r="J20" s="11">
        <f t="shared" si="9"/>
        <v>261145.5</v>
      </c>
      <c r="K20" s="11">
        <f t="shared" si="10"/>
        <v>284553.5</v>
      </c>
      <c r="L20" s="11">
        <f t="shared" si="11"/>
        <v>307961.5</v>
      </c>
      <c r="M20" s="11">
        <f t="shared" si="12"/>
        <v>331369.50000000006</v>
      </c>
      <c r="N20" s="11">
        <f t="shared" si="13"/>
        <v>354777.5</v>
      </c>
      <c r="O20" s="11">
        <f t="shared" si="14"/>
        <v>378185.5</v>
      </c>
      <c r="P20" s="11">
        <f t="shared" si="15"/>
        <v>401593.5</v>
      </c>
      <c r="Q20" s="11">
        <f t="shared" si="16"/>
        <v>425001.5</v>
      </c>
      <c r="R20" s="48">
        <f t="shared" si="25"/>
        <v>1.3433000000000002</v>
      </c>
      <c r="S20" s="49">
        <f t="shared" si="26"/>
        <v>1.7689000000000001</v>
      </c>
      <c r="T20" s="49">
        <f t="shared" si="27"/>
        <v>2.1945000000000001</v>
      </c>
      <c r="U20" s="49">
        <f t="shared" si="28"/>
        <v>2.6201000000000003</v>
      </c>
      <c r="V20" s="49">
        <f t="shared" si="29"/>
        <v>3.0457000000000001</v>
      </c>
      <c r="W20" s="49">
        <f t="shared" si="30"/>
        <v>3.4712999999999998</v>
      </c>
      <c r="X20" s="49">
        <f t="shared" si="31"/>
        <v>3.8969000000000005</v>
      </c>
      <c r="Y20" s="49">
        <f t="shared" si="32"/>
        <v>4.3224999999999998</v>
      </c>
      <c r="Z20">
        <f t="shared" si="17"/>
        <v>4.7481</v>
      </c>
      <c r="AA20">
        <f t="shared" si="18"/>
        <v>5.1737000000000002</v>
      </c>
      <c r="AB20">
        <f t="shared" si="19"/>
        <v>5.5993000000000004</v>
      </c>
      <c r="AC20">
        <f t="shared" si="20"/>
        <v>6.0249000000000006</v>
      </c>
      <c r="AD20">
        <f t="shared" si="21"/>
        <v>6.4504999999999999</v>
      </c>
      <c r="AE20">
        <f t="shared" si="22"/>
        <v>6.8761000000000001</v>
      </c>
      <c r="AF20">
        <f t="shared" si="23"/>
        <v>7.3017000000000003</v>
      </c>
      <c r="AG20">
        <f t="shared" si="24"/>
        <v>7.7272999999999996</v>
      </c>
    </row>
    <row r="21" spans="1:39" ht="15.75" x14ac:dyDescent="0.25">
      <c r="A21" s="9">
        <v>1.49</v>
      </c>
      <c r="B21" s="11">
        <f t="shared" si="1"/>
        <v>82769.5</v>
      </c>
      <c r="C21" s="11">
        <f t="shared" si="2"/>
        <v>108993.5</v>
      </c>
      <c r="D21" s="11">
        <f t="shared" si="3"/>
        <v>135217.5</v>
      </c>
      <c r="E21" s="11">
        <f t="shared" si="4"/>
        <v>161441.5</v>
      </c>
      <c r="F21" s="11">
        <f t="shared" si="5"/>
        <v>187665.5</v>
      </c>
      <c r="G21" s="11">
        <f t="shared" si="6"/>
        <v>213889.49999999997</v>
      </c>
      <c r="H21" s="11">
        <f t="shared" si="7"/>
        <v>240113.50000000003</v>
      </c>
      <c r="I21" s="11">
        <f t="shared" si="8"/>
        <v>266337.5</v>
      </c>
      <c r="J21" s="11">
        <f t="shared" si="9"/>
        <v>292561.5</v>
      </c>
      <c r="K21" s="11">
        <f t="shared" si="10"/>
        <v>318785.5</v>
      </c>
      <c r="L21" s="11">
        <f t="shared" si="11"/>
        <v>345009.5</v>
      </c>
      <c r="M21" s="11">
        <f t="shared" si="12"/>
        <v>371233.50000000006</v>
      </c>
      <c r="N21" s="11">
        <f t="shared" si="13"/>
        <v>397457.5</v>
      </c>
      <c r="O21" s="11">
        <f t="shared" si="14"/>
        <v>423681.5</v>
      </c>
      <c r="P21" s="11">
        <f t="shared" si="15"/>
        <v>449905.5</v>
      </c>
      <c r="Q21" s="11">
        <f t="shared" si="16"/>
        <v>476129.49999999994</v>
      </c>
      <c r="R21" s="48">
        <f t="shared" si="25"/>
        <v>1.5048999999999999</v>
      </c>
      <c r="S21" s="49">
        <f t="shared" si="26"/>
        <v>1.9817</v>
      </c>
      <c r="T21" s="49">
        <f t="shared" si="27"/>
        <v>2.4584999999999999</v>
      </c>
      <c r="U21" s="49">
        <f t="shared" si="28"/>
        <v>2.9352999999999998</v>
      </c>
      <c r="V21" s="49">
        <f t="shared" si="29"/>
        <v>3.4121000000000001</v>
      </c>
      <c r="W21" s="49">
        <f t="shared" si="30"/>
        <v>3.8888999999999996</v>
      </c>
      <c r="X21" s="49">
        <f t="shared" si="31"/>
        <v>4.3657000000000004</v>
      </c>
      <c r="Y21" s="49">
        <f t="shared" si="32"/>
        <v>4.8425000000000002</v>
      </c>
      <c r="Z21">
        <f t="shared" si="17"/>
        <v>5.3193000000000001</v>
      </c>
      <c r="AA21">
        <f t="shared" si="18"/>
        <v>5.7961</v>
      </c>
      <c r="AB21">
        <f t="shared" si="19"/>
        <v>6.2728999999999999</v>
      </c>
      <c r="AC21">
        <f t="shared" si="20"/>
        <v>6.7497000000000007</v>
      </c>
      <c r="AD21">
        <f t="shared" si="21"/>
        <v>7.2264999999999997</v>
      </c>
      <c r="AE21">
        <f t="shared" si="22"/>
        <v>7.7032999999999996</v>
      </c>
      <c r="AF21">
        <f t="shared" si="23"/>
        <v>8.1800999999999995</v>
      </c>
      <c r="AG21">
        <f t="shared" si="24"/>
        <v>8.6568999999999985</v>
      </c>
    </row>
    <row r="22" spans="1:39" ht="15.75" x14ac:dyDescent="0.25">
      <c r="A22" s="9">
        <v>1.65</v>
      </c>
      <c r="B22" s="11">
        <f t="shared" si="1"/>
        <v>91657.5</v>
      </c>
      <c r="C22" s="11">
        <f t="shared" si="2"/>
        <v>120697.5</v>
      </c>
      <c r="D22" s="11">
        <f t="shared" si="3"/>
        <v>149737.49999999997</v>
      </c>
      <c r="E22" s="11">
        <f t="shared" si="4"/>
        <v>178777.49999999997</v>
      </c>
      <c r="F22" s="11">
        <f t="shared" si="5"/>
        <v>207817.5</v>
      </c>
      <c r="G22" s="11">
        <f t="shared" si="6"/>
        <v>236857.5</v>
      </c>
      <c r="H22" s="11">
        <f t="shared" si="7"/>
        <v>265897.5</v>
      </c>
      <c r="I22" s="11">
        <f t="shared" si="8"/>
        <v>294937.5</v>
      </c>
      <c r="J22" s="11">
        <f t="shared" si="9"/>
        <v>323977.49999999994</v>
      </c>
      <c r="K22" s="11">
        <f t="shared" si="10"/>
        <v>353017.5</v>
      </c>
      <c r="L22" s="11">
        <f t="shared" si="11"/>
        <v>382057.49999999994</v>
      </c>
      <c r="M22" s="11">
        <f t="shared" si="12"/>
        <v>411097.5</v>
      </c>
      <c r="N22" s="11">
        <f t="shared" si="13"/>
        <v>440137.5</v>
      </c>
      <c r="O22" s="11">
        <f t="shared" si="14"/>
        <v>469177.5</v>
      </c>
      <c r="P22" s="11">
        <f t="shared" si="15"/>
        <v>498217.5</v>
      </c>
      <c r="Q22" s="11">
        <f t="shared" si="16"/>
        <v>527257.5</v>
      </c>
      <c r="R22" s="48">
        <f t="shared" si="25"/>
        <v>1.6664999999999999</v>
      </c>
      <c r="S22" s="49">
        <f t="shared" si="26"/>
        <v>2.1945000000000001</v>
      </c>
      <c r="T22" s="49">
        <f t="shared" si="27"/>
        <v>2.7224999999999997</v>
      </c>
      <c r="U22" s="49">
        <f t="shared" si="28"/>
        <v>3.2504999999999997</v>
      </c>
      <c r="V22" s="49">
        <f t="shared" si="29"/>
        <v>3.7784999999999997</v>
      </c>
      <c r="W22" s="49">
        <f t="shared" si="30"/>
        <v>4.3064999999999998</v>
      </c>
      <c r="X22" s="49">
        <f t="shared" si="31"/>
        <v>4.8345000000000002</v>
      </c>
      <c r="Y22" s="49">
        <f t="shared" si="32"/>
        <v>5.3624999999999998</v>
      </c>
      <c r="Z22">
        <f t="shared" si="17"/>
        <v>5.8904999999999994</v>
      </c>
      <c r="AA22">
        <f t="shared" si="18"/>
        <v>6.4184999999999999</v>
      </c>
      <c r="AB22">
        <f t="shared" si="19"/>
        <v>6.9464999999999995</v>
      </c>
      <c r="AC22">
        <f t="shared" si="20"/>
        <v>7.4744999999999999</v>
      </c>
      <c r="AD22">
        <f t="shared" si="21"/>
        <v>8.0024999999999995</v>
      </c>
      <c r="AE22">
        <f t="shared" si="22"/>
        <v>8.5305</v>
      </c>
      <c r="AF22">
        <f t="shared" si="23"/>
        <v>9.0585000000000004</v>
      </c>
      <c r="AG22">
        <f t="shared" si="24"/>
        <v>9.5864999999999991</v>
      </c>
    </row>
    <row r="23" spans="1:39" ht="15.75" x14ac:dyDescent="0.25">
      <c r="A23" s="16">
        <v>1.81</v>
      </c>
      <c r="B23" s="11">
        <f t="shared" si="1"/>
        <v>100545.5</v>
      </c>
      <c r="C23" s="11">
        <f t="shared" si="2"/>
        <v>132401.5</v>
      </c>
      <c r="D23" s="11">
        <f t="shared" si="3"/>
        <v>164257.5</v>
      </c>
      <c r="E23" s="11">
        <f t="shared" si="4"/>
        <v>196113.5</v>
      </c>
      <c r="F23" s="11">
        <f t="shared" si="5"/>
        <v>227969.5</v>
      </c>
      <c r="G23" s="11">
        <f t="shared" si="6"/>
        <v>259825.5</v>
      </c>
      <c r="H23" s="11">
        <f t="shared" si="7"/>
        <v>291681.5</v>
      </c>
      <c r="I23" s="11">
        <f t="shared" si="8"/>
        <v>323537.5</v>
      </c>
      <c r="J23" s="11">
        <f t="shared" si="9"/>
        <v>355393.5</v>
      </c>
      <c r="K23" s="11">
        <f t="shared" si="10"/>
        <v>387249.50000000006</v>
      </c>
      <c r="L23" s="11">
        <f t="shared" si="11"/>
        <v>419105.5</v>
      </c>
      <c r="M23" s="11">
        <f t="shared" si="12"/>
        <v>450961.50000000006</v>
      </c>
      <c r="N23" s="11">
        <f t="shared" si="13"/>
        <v>482817.49999999994</v>
      </c>
      <c r="O23" s="11">
        <f t="shared" si="14"/>
        <v>514673.49999999994</v>
      </c>
      <c r="P23" s="11">
        <f t="shared" si="15"/>
        <v>546529.50000000012</v>
      </c>
      <c r="Q23" s="11">
        <f t="shared" si="16"/>
        <v>578385.5</v>
      </c>
      <c r="R23" s="48">
        <f t="shared" si="25"/>
        <v>1.8281000000000001</v>
      </c>
      <c r="S23" s="49">
        <f t="shared" si="26"/>
        <v>2.4073000000000002</v>
      </c>
      <c r="T23" s="49">
        <f t="shared" si="27"/>
        <v>2.9864999999999999</v>
      </c>
      <c r="U23" s="49">
        <f t="shared" si="28"/>
        <v>3.5657000000000001</v>
      </c>
      <c r="V23" s="49">
        <f t="shared" si="29"/>
        <v>4.1448999999999998</v>
      </c>
      <c r="W23" s="49">
        <f t="shared" si="30"/>
        <v>4.7241</v>
      </c>
      <c r="X23" s="49">
        <f t="shared" si="31"/>
        <v>5.3033000000000001</v>
      </c>
      <c r="Y23" s="49">
        <f t="shared" si="32"/>
        <v>5.8825000000000003</v>
      </c>
      <c r="Z23">
        <f t="shared" si="17"/>
        <v>6.4616999999999996</v>
      </c>
      <c r="AA23">
        <f t="shared" si="18"/>
        <v>7.0409000000000006</v>
      </c>
      <c r="AB23">
        <f t="shared" si="19"/>
        <v>7.6200999999999999</v>
      </c>
      <c r="AC23">
        <f t="shared" si="20"/>
        <v>8.1993000000000009</v>
      </c>
      <c r="AD23">
        <f t="shared" si="21"/>
        <v>8.7784999999999993</v>
      </c>
      <c r="AE23">
        <f t="shared" si="22"/>
        <v>9.3576999999999995</v>
      </c>
      <c r="AF23">
        <f t="shared" si="23"/>
        <v>9.9369000000000014</v>
      </c>
      <c r="AG23">
        <f t="shared" si="24"/>
        <v>10.5161</v>
      </c>
      <c r="AH23" s="14"/>
      <c r="AI23" s="14"/>
      <c r="AJ23" s="14"/>
      <c r="AK23" s="14"/>
      <c r="AL23" s="14"/>
      <c r="AM23" s="12"/>
    </row>
    <row r="24" spans="1:39" ht="16.5" thickBot="1" x14ac:dyDescent="0.3">
      <c r="A24" s="10">
        <v>1.97</v>
      </c>
      <c r="B24" s="11">
        <f t="shared" si="1"/>
        <v>109433.5</v>
      </c>
      <c r="C24" s="11">
        <f t="shared" si="2"/>
        <v>144105.50000000003</v>
      </c>
      <c r="D24" s="11">
        <f t="shared" si="3"/>
        <v>178777.49999999997</v>
      </c>
      <c r="E24" s="11">
        <f t="shared" si="4"/>
        <v>213449.5</v>
      </c>
      <c r="F24" s="11">
        <f t="shared" si="5"/>
        <v>248121.50000000003</v>
      </c>
      <c r="G24" s="11">
        <f t="shared" si="6"/>
        <v>282793.49999999994</v>
      </c>
      <c r="H24" s="11">
        <f t="shared" si="7"/>
        <v>317465.5</v>
      </c>
      <c r="I24" s="11">
        <f t="shared" si="8"/>
        <v>352137.5</v>
      </c>
      <c r="J24" s="11">
        <f t="shared" si="9"/>
        <v>386809.5</v>
      </c>
      <c r="K24" s="11">
        <f t="shared" si="10"/>
        <v>421481.5</v>
      </c>
      <c r="L24" s="11">
        <f t="shared" si="11"/>
        <v>456153.49999999994</v>
      </c>
      <c r="M24" s="11">
        <f t="shared" si="12"/>
        <v>490825.50000000006</v>
      </c>
      <c r="N24" s="11">
        <f t="shared" si="13"/>
        <v>525497.5</v>
      </c>
      <c r="O24" s="11">
        <f t="shared" si="14"/>
        <v>560169.5</v>
      </c>
      <c r="P24" s="11">
        <f t="shared" si="15"/>
        <v>594841.5</v>
      </c>
      <c r="Q24" s="11">
        <f t="shared" si="16"/>
        <v>629513.49999999988</v>
      </c>
      <c r="R24" s="48">
        <f t="shared" si="25"/>
        <v>1.9897</v>
      </c>
      <c r="S24" s="49">
        <f t="shared" si="26"/>
        <v>2.6201000000000003</v>
      </c>
      <c r="T24" s="49">
        <f t="shared" si="27"/>
        <v>3.2504999999999997</v>
      </c>
      <c r="U24" s="49">
        <f t="shared" si="28"/>
        <v>3.8809</v>
      </c>
      <c r="V24" s="49">
        <f t="shared" si="29"/>
        <v>4.5113000000000003</v>
      </c>
      <c r="W24" s="49">
        <f t="shared" si="30"/>
        <v>5.1416999999999993</v>
      </c>
      <c r="X24" s="49">
        <f t="shared" si="31"/>
        <v>5.7721</v>
      </c>
      <c r="Y24" s="49">
        <f t="shared" si="32"/>
        <v>6.4024999999999999</v>
      </c>
      <c r="Z24">
        <f t="shared" si="17"/>
        <v>7.0328999999999997</v>
      </c>
      <c r="AA24">
        <f t="shared" si="18"/>
        <v>7.6633000000000004</v>
      </c>
      <c r="AB24">
        <f t="shared" si="19"/>
        <v>8.2936999999999994</v>
      </c>
      <c r="AC24">
        <f t="shared" si="20"/>
        <v>8.924100000000001</v>
      </c>
      <c r="AD24">
        <f t="shared" si="21"/>
        <v>9.5544999999999991</v>
      </c>
      <c r="AE24">
        <f t="shared" si="22"/>
        <v>10.184899999999999</v>
      </c>
      <c r="AF24">
        <f t="shared" si="23"/>
        <v>10.815300000000001</v>
      </c>
      <c r="AG24">
        <f t="shared" si="24"/>
        <v>11.445699999999999</v>
      </c>
      <c r="AH24" s="15"/>
      <c r="AI24" s="15"/>
      <c r="AJ24" s="15"/>
      <c r="AK24" s="15"/>
      <c r="AL24" s="15"/>
    </row>
    <row r="25" spans="1:39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V25" s="14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</row>
    <row r="26" spans="1:39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V26" s="14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</row>
    <row r="27" spans="1:39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V27" s="14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 spans="1:39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V28" s="14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</row>
    <row r="29" spans="1:39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V29" s="14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</row>
    <row r="30" spans="1:39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V30" s="14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</row>
    <row r="31" spans="1:39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V31" s="14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</row>
    <row r="32" spans="1:39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V32" s="14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</row>
    <row r="33" spans="2:38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V33" s="14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</row>
    <row r="34" spans="2:38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V34" s="14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</row>
    <row r="35" spans="2:38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V35" s="14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</row>
  </sheetData>
  <sheetProtection password="CCCB" sheet="1" objects="1" scenarios="1" formatCells="0" formatColumns="0" formatRows="0" insertColumns="0" insertRows="0" insertHyperlinks="0" deleteColumns="0" deleteRows="0" sort="0" autoFilter="0" pivotTables="0"/>
  <mergeCells count="12">
    <mergeCell ref="A7:Q7"/>
    <mergeCell ref="A8:Q8"/>
    <mergeCell ref="A9:Q9"/>
    <mergeCell ref="A10:Q10"/>
    <mergeCell ref="A11:A12"/>
    <mergeCell ref="B11:Q11"/>
    <mergeCell ref="A6:Q6"/>
    <mergeCell ref="A1:Q1"/>
    <mergeCell ref="A2:Q2"/>
    <mergeCell ref="A3:Q3"/>
    <mergeCell ref="A4:Q4"/>
    <mergeCell ref="A5:Q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36"/>
  <sheetViews>
    <sheetView showGridLines="0" zoomScale="130" zoomScaleNormal="130" workbookViewId="0">
      <selection activeCell="AL15" sqref="AL15"/>
    </sheetView>
  </sheetViews>
  <sheetFormatPr defaultRowHeight="15" x14ac:dyDescent="0.25"/>
  <cols>
    <col min="1" max="1" width="7.5703125" bestFit="1" customWidth="1"/>
    <col min="2" max="17" width="9.5703125" customWidth="1"/>
    <col min="18" max="33" width="0" hidden="1" customWidth="1"/>
  </cols>
  <sheetData>
    <row r="1" spans="1:33" ht="23.25" x14ac:dyDescent="0.35">
      <c r="A1" s="21" t="s">
        <v>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3"/>
      <c r="S1" s="13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</row>
    <row r="2" spans="1:33" ht="23.25" x14ac:dyDescent="0.35">
      <c r="A2" s="24" t="s">
        <v>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6"/>
      <c r="S2" s="14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1:33" ht="23.25" x14ac:dyDescent="0.35">
      <c r="A3" s="27" t="s">
        <v>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9"/>
      <c r="S3" s="14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3" ht="24" thickBot="1" x14ac:dyDescent="0.4">
      <c r="A4" s="30" t="s">
        <v>6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2"/>
      <c r="S4" s="14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</row>
    <row r="5" spans="1:33" ht="15.75" thickTop="1" x14ac:dyDescent="0.25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4"/>
      <c r="S5" s="14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</row>
    <row r="6" spans="1:33" x14ac:dyDescent="0.25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9"/>
      <c r="S6" s="14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3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9"/>
      <c r="S7" s="14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</row>
    <row r="8" spans="1:33" ht="23.25" x14ac:dyDescent="0.25">
      <c r="A8" s="36" t="s">
        <v>11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8"/>
      <c r="S8" s="14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</row>
    <row r="9" spans="1:33" x14ac:dyDescent="0.25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9"/>
      <c r="S9" s="14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</row>
    <row r="10" spans="1:33" x14ac:dyDescent="0.25">
      <c r="A10" s="45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7"/>
      <c r="S10" s="14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</row>
    <row r="11" spans="1:33" ht="15.75" x14ac:dyDescent="0.25">
      <c r="A11" s="20" t="s">
        <v>2</v>
      </c>
      <c r="B11" s="39" t="s">
        <v>0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1"/>
      <c r="S11" s="14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</row>
    <row r="12" spans="1:33" ht="15.75" x14ac:dyDescent="0.25">
      <c r="A12" s="20"/>
      <c r="B12" s="3">
        <v>1.01</v>
      </c>
      <c r="C12" s="4">
        <v>1.33</v>
      </c>
      <c r="D12" s="4">
        <v>1.65</v>
      </c>
      <c r="E12" s="4">
        <v>1.97</v>
      </c>
      <c r="F12" s="4">
        <v>2.29</v>
      </c>
      <c r="G12" s="4">
        <v>2.61</v>
      </c>
      <c r="H12" s="4">
        <v>2.93</v>
      </c>
      <c r="I12" s="4">
        <v>3.25</v>
      </c>
      <c r="J12" s="4">
        <v>3.57</v>
      </c>
      <c r="K12" s="4">
        <v>3.89</v>
      </c>
      <c r="L12" s="4">
        <v>4.21</v>
      </c>
      <c r="M12" s="4">
        <v>4.53</v>
      </c>
      <c r="N12" s="4">
        <v>4.8499999999999996</v>
      </c>
      <c r="O12" s="4">
        <v>5.17</v>
      </c>
      <c r="P12" s="4">
        <v>5.49</v>
      </c>
      <c r="Q12" s="8">
        <v>5.81</v>
      </c>
      <c r="S12" s="14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</row>
    <row r="13" spans="1:33" ht="15.75" x14ac:dyDescent="0.25">
      <c r="A13" s="9">
        <v>0.21</v>
      </c>
      <c r="B13" s="11">
        <f>R13*55000</f>
        <v>11665.499999999998</v>
      </c>
      <c r="C13" s="11">
        <f t="shared" ref="C13:Q13" si="0">S13*55000</f>
        <v>15361.5</v>
      </c>
      <c r="D13" s="11">
        <f t="shared" si="0"/>
        <v>19057.5</v>
      </c>
      <c r="E13" s="11">
        <f t="shared" si="0"/>
        <v>22753.499999999996</v>
      </c>
      <c r="F13" s="11">
        <f t="shared" si="0"/>
        <v>26449.5</v>
      </c>
      <c r="G13" s="11">
        <f t="shared" si="0"/>
        <v>30145.499999999996</v>
      </c>
      <c r="H13" s="11">
        <f t="shared" si="0"/>
        <v>33841.5</v>
      </c>
      <c r="I13" s="11">
        <f t="shared" si="0"/>
        <v>37537.5</v>
      </c>
      <c r="J13" s="11">
        <f t="shared" si="0"/>
        <v>41233.499999999993</v>
      </c>
      <c r="K13" s="11">
        <f t="shared" si="0"/>
        <v>44929.5</v>
      </c>
      <c r="L13" s="11">
        <f t="shared" si="0"/>
        <v>48625.5</v>
      </c>
      <c r="M13" s="11">
        <f t="shared" si="0"/>
        <v>52321.5</v>
      </c>
      <c r="N13" s="11">
        <f t="shared" si="0"/>
        <v>56017.5</v>
      </c>
      <c r="O13" s="11">
        <f t="shared" si="0"/>
        <v>59713.499999999993</v>
      </c>
      <c r="P13" s="11">
        <f t="shared" si="0"/>
        <v>63409.5</v>
      </c>
      <c r="Q13" s="11">
        <f t="shared" si="0"/>
        <v>67105.5</v>
      </c>
      <c r="R13" s="48">
        <f>A13*1.01</f>
        <v>0.21209999999999998</v>
      </c>
      <c r="S13" s="49">
        <f>A13*1.33</f>
        <v>0.27929999999999999</v>
      </c>
      <c r="T13" s="49">
        <f>A13*1.65</f>
        <v>0.34649999999999997</v>
      </c>
      <c r="U13" s="49">
        <f>A13*1.97</f>
        <v>0.41369999999999996</v>
      </c>
      <c r="V13" s="49">
        <f>A13*2.29</f>
        <v>0.48089999999999999</v>
      </c>
      <c r="W13" s="49">
        <f>A13*2.61</f>
        <v>0.54809999999999992</v>
      </c>
      <c r="X13" s="49">
        <f>A13*2.93</f>
        <v>0.61529999999999996</v>
      </c>
      <c r="Y13" s="49">
        <f>3.25*A13</f>
        <v>0.6825</v>
      </c>
      <c r="Z13">
        <f>3.57*A13</f>
        <v>0.74969999999999992</v>
      </c>
      <c r="AA13">
        <f>3.89*A13</f>
        <v>0.81689999999999996</v>
      </c>
      <c r="AB13">
        <f>4.21*A13</f>
        <v>0.8841</v>
      </c>
      <c r="AC13">
        <f>4.53*A13</f>
        <v>0.95130000000000003</v>
      </c>
      <c r="AD13">
        <f>4.85*A13</f>
        <v>1.0185</v>
      </c>
      <c r="AE13">
        <f>5.17*A13</f>
        <v>1.0856999999999999</v>
      </c>
      <c r="AF13">
        <f>5.49*A13</f>
        <v>1.1529</v>
      </c>
      <c r="AG13">
        <f>5.81*A13</f>
        <v>1.2201</v>
      </c>
    </row>
    <row r="14" spans="1:33" ht="15.75" x14ac:dyDescent="0.25">
      <c r="A14" s="9">
        <v>0.37</v>
      </c>
      <c r="B14" s="11">
        <f t="shared" ref="B14:B24" si="1">R14*55000</f>
        <v>20553.5</v>
      </c>
      <c r="C14" s="11">
        <f t="shared" ref="C14:C24" si="2">S14*55000</f>
        <v>27065.500000000004</v>
      </c>
      <c r="D14" s="11">
        <f t="shared" ref="D14:D24" si="3">T14*55000</f>
        <v>33577.499999999993</v>
      </c>
      <c r="E14" s="11">
        <f t="shared" ref="E14:E24" si="4">U14*55000</f>
        <v>40089.5</v>
      </c>
      <c r="F14" s="11">
        <f t="shared" ref="F14:F24" si="5">V14*55000</f>
        <v>46601.5</v>
      </c>
      <c r="G14" s="11">
        <f t="shared" ref="G14:G24" si="6">W14*55000</f>
        <v>53113.499999999993</v>
      </c>
      <c r="H14" s="11">
        <f t="shared" ref="H14:H24" si="7">X14*55000</f>
        <v>59625.5</v>
      </c>
      <c r="I14" s="11">
        <f t="shared" ref="I14:I24" si="8">Y14*55000</f>
        <v>66137.5</v>
      </c>
      <c r="J14" s="11">
        <f t="shared" ref="J14:J24" si="9">Z14*55000</f>
        <v>72649.5</v>
      </c>
      <c r="K14" s="11">
        <f t="shared" ref="K14:K24" si="10">AA14*55000</f>
        <v>79161.5</v>
      </c>
      <c r="L14" s="11">
        <f t="shared" ref="L14:L24" si="11">AB14*55000</f>
        <v>85673.499999999985</v>
      </c>
      <c r="M14" s="11">
        <f t="shared" ref="M14:M24" si="12">AC14*55000</f>
        <v>92185.500000000015</v>
      </c>
      <c r="N14" s="11">
        <f t="shared" ref="N14:N24" si="13">AD14*55000</f>
        <v>98697.499999999985</v>
      </c>
      <c r="O14" s="11">
        <f t="shared" ref="O14:O24" si="14">AE14*55000</f>
        <v>105209.5</v>
      </c>
      <c r="P14" s="11">
        <f t="shared" ref="P14:P24" si="15">AF14*55000</f>
        <v>111721.5</v>
      </c>
      <c r="Q14" s="11">
        <f t="shared" ref="Q14:Q24" si="16">AG14*55000</f>
        <v>118233.49999999999</v>
      </c>
      <c r="R14" s="48">
        <f>A14*1.01</f>
        <v>0.37369999999999998</v>
      </c>
      <c r="S14" s="49">
        <f>A14*1.33</f>
        <v>0.49210000000000004</v>
      </c>
      <c r="T14" s="49">
        <f>A14*1.65</f>
        <v>0.61049999999999993</v>
      </c>
      <c r="U14" s="49">
        <f>A14*1.97</f>
        <v>0.72889999999999999</v>
      </c>
      <c r="V14" s="49">
        <f>A14*2.29</f>
        <v>0.84730000000000005</v>
      </c>
      <c r="W14" s="49">
        <f>A14*2.61</f>
        <v>0.96569999999999989</v>
      </c>
      <c r="X14" s="49">
        <f>A14*2.93</f>
        <v>1.0841000000000001</v>
      </c>
      <c r="Y14" s="49">
        <f>3.25*A14</f>
        <v>1.2024999999999999</v>
      </c>
      <c r="Z14">
        <f t="shared" ref="Z14:Z24" si="17">3.57*A14</f>
        <v>1.3209</v>
      </c>
      <c r="AA14">
        <f t="shared" ref="AA14:AA24" si="18">3.89*A14</f>
        <v>1.4393</v>
      </c>
      <c r="AB14">
        <f t="shared" ref="AB14:AB24" si="19">4.21*A14</f>
        <v>1.5576999999999999</v>
      </c>
      <c r="AC14">
        <f t="shared" ref="AC14:AC24" si="20">4.53*A14</f>
        <v>1.6761000000000001</v>
      </c>
      <c r="AD14">
        <f t="shared" ref="AD14:AD24" si="21">4.85*A14</f>
        <v>1.7944999999999998</v>
      </c>
      <c r="AE14">
        <f t="shared" ref="AE14:AE24" si="22">5.17*A14</f>
        <v>1.9129</v>
      </c>
      <c r="AF14">
        <f t="shared" ref="AF14:AF24" si="23">5.49*A14</f>
        <v>2.0312999999999999</v>
      </c>
      <c r="AG14">
        <f t="shared" ref="AG14:AG24" si="24">5.81*A14</f>
        <v>2.1496999999999997</v>
      </c>
    </row>
    <row r="15" spans="1:33" ht="15.75" x14ac:dyDescent="0.25">
      <c r="A15" s="9">
        <v>0.53</v>
      </c>
      <c r="B15" s="11">
        <f t="shared" si="1"/>
        <v>29441.5</v>
      </c>
      <c r="C15" s="11">
        <f t="shared" si="2"/>
        <v>38769.500000000007</v>
      </c>
      <c r="D15" s="11">
        <f t="shared" si="3"/>
        <v>48097.5</v>
      </c>
      <c r="E15" s="11">
        <f t="shared" si="4"/>
        <v>57425.5</v>
      </c>
      <c r="F15" s="11">
        <f t="shared" si="5"/>
        <v>66753.5</v>
      </c>
      <c r="G15" s="11">
        <f t="shared" si="6"/>
        <v>76081.5</v>
      </c>
      <c r="H15" s="11">
        <f t="shared" si="7"/>
        <v>85409.500000000015</v>
      </c>
      <c r="I15" s="11">
        <f t="shared" si="8"/>
        <v>94737.500000000015</v>
      </c>
      <c r="J15" s="11">
        <f t="shared" si="9"/>
        <v>104065.5</v>
      </c>
      <c r="K15" s="11">
        <f t="shared" si="10"/>
        <v>113393.5</v>
      </c>
      <c r="L15" s="11">
        <f t="shared" si="11"/>
        <v>122721.5</v>
      </c>
      <c r="M15" s="11">
        <f t="shared" si="12"/>
        <v>132049.5</v>
      </c>
      <c r="N15" s="11">
        <f t="shared" si="13"/>
        <v>141377.5</v>
      </c>
      <c r="O15" s="11">
        <f t="shared" si="14"/>
        <v>150705.5</v>
      </c>
      <c r="P15" s="11">
        <f t="shared" si="15"/>
        <v>160033.50000000003</v>
      </c>
      <c r="Q15" s="11">
        <f t="shared" si="16"/>
        <v>169361.5</v>
      </c>
      <c r="R15" s="48">
        <f t="shared" ref="R15:R24" si="25">A15*1.01</f>
        <v>0.5353</v>
      </c>
      <c r="S15" s="49">
        <f t="shared" ref="S15:S24" si="26">A15*1.33</f>
        <v>0.70490000000000008</v>
      </c>
      <c r="T15" s="49">
        <f t="shared" ref="T15:T24" si="27">A15*1.65</f>
        <v>0.87449999999999994</v>
      </c>
      <c r="U15" s="49">
        <f t="shared" ref="U15:U24" si="28">A15*1.97</f>
        <v>1.0441</v>
      </c>
      <c r="V15" s="49">
        <f t="shared" ref="V15:V24" si="29">A15*2.29</f>
        <v>1.2137</v>
      </c>
      <c r="W15" s="49">
        <f t="shared" ref="W15:W24" si="30">A15*2.61</f>
        <v>1.3833</v>
      </c>
      <c r="X15" s="49">
        <f t="shared" ref="X15:X24" si="31">A15*2.93</f>
        <v>1.5529000000000002</v>
      </c>
      <c r="Y15" s="49">
        <f t="shared" ref="Y15:Y24" si="32">3.25*A15</f>
        <v>1.7225000000000001</v>
      </c>
      <c r="Z15">
        <f t="shared" si="17"/>
        <v>1.8921000000000001</v>
      </c>
      <c r="AA15">
        <f t="shared" si="18"/>
        <v>2.0617000000000001</v>
      </c>
      <c r="AB15">
        <f t="shared" si="19"/>
        <v>2.2313000000000001</v>
      </c>
      <c r="AC15">
        <f t="shared" si="20"/>
        <v>2.4009</v>
      </c>
      <c r="AD15">
        <f t="shared" si="21"/>
        <v>2.5705</v>
      </c>
      <c r="AE15">
        <f t="shared" si="22"/>
        <v>2.7401</v>
      </c>
      <c r="AF15">
        <f t="shared" si="23"/>
        <v>2.9097000000000004</v>
      </c>
      <c r="AG15">
        <f t="shared" si="24"/>
        <v>3.0792999999999999</v>
      </c>
    </row>
    <row r="16" spans="1:33" ht="15.75" x14ac:dyDescent="0.25">
      <c r="A16" s="9">
        <v>0.69</v>
      </c>
      <c r="B16" s="11">
        <f t="shared" si="1"/>
        <v>38329.5</v>
      </c>
      <c r="C16" s="11">
        <f t="shared" si="2"/>
        <v>50473.5</v>
      </c>
      <c r="D16" s="11">
        <f t="shared" si="3"/>
        <v>62617.499999999993</v>
      </c>
      <c r="E16" s="11">
        <f t="shared" si="4"/>
        <v>74761.5</v>
      </c>
      <c r="F16" s="11">
        <f t="shared" si="5"/>
        <v>86905.499999999985</v>
      </c>
      <c r="G16" s="11">
        <f t="shared" si="6"/>
        <v>99049.499999999985</v>
      </c>
      <c r="H16" s="11">
        <f t="shared" si="7"/>
        <v>111193.5</v>
      </c>
      <c r="I16" s="11">
        <f t="shared" si="8"/>
        <v>123337.49999999999</v>
      </c>
      <c r="J16" s="11">
        <f t="shared" si="9"/>
        <v>135481.5</v>
      </c>
      <c r="K16" s="11">
        <f t="shared" si="10"/>
        <v>147625.5</v>
      </c>
      <c r="L16" s="11">
        <f t="shared" si="11"/>
        <v>159769.49999999997</v>
      </c>
      <c r="M16" s="11">
        <f t="shared" si="12"/>
        <v>171913.5</v>
      </c>
      <c r="N16" s="11">
        <f t="shared" si="13"/>
        <v>184057.49999999997</v>
      </c>
      <c r="O16" s="11">
        <f t="shared" si="14"/>
        <v>196201.49999999997</v>
      </c>
      <c r="P16" s="11">
        <f t="shared" si="15"/>
        <v>208345.5</v>
      </c>
      <c r="Q16" s="11">
        <f t="shared" si="16"/>
        <v>220489.49999999997</v>
      </c>
      <c r="R16" s="48">
        <f t="shared" si="25"/>
        <v>0.69689999999999996</v>
      </c>
      <c r="S16" s="49">
        <f t="shared" si="26"/>
        <v>0.91769999999999996</v>
      </c>
      <c r="T16" s="49">
        <f t="shared" si="27"/>
        <v>1.1384999999999998</v>
      </c>
      <c r="U16" s="49">
        <f t="shared" si="28"/>
        <v>1.3593</v>
      </c>
      <c r="V16" s="49">
        <f t="shared" si="29"/>
        <v>1.5800999999999998</v>
      </c>
      <c r="W16" s="49">
        <f t="shared" si="30"/>
        <v>1.8008999999999997</v>
      </c>
      <c r="X16" s="49">
        <f t="shared" si="31"/>
        <v>2.0217000000000001</v>
      </c>
      <c r="Y16" s="49">
        <f t="shared" si="32"/>
        <v>2.2424999999999997</v>
      </c>
      <c r="Z16">
        <f t="shared" si="17"/>
        <v>2.4632999999999998</v>
      </c>
      <c r="AA16">
        <f t="shared" si="18"/>
        <v>2.6840999999999999</v>
      </c>
      <c r="AB16">
        <f t="shared" si="19"/>
        <v>2.9048999999999996</v>
      </c>
      <c r="AC16">
        <f t="shared" si="20"/>
        <v>3.1257000000000001</v>
      </c>
      <c r="AD16">
        <f t="shared" si="21"/>
        <v>3.3464999999999994</v>
      </c>
      <c r="AE16">
        <f t="shared" si="22"/>
        <v>3.5672999999999995</v>
      </c>
      <c r="AF16">
        <f t="shared" si="23"/>
        <v>3.7881</v>
      </c>
      <c r="AG16">
        <f t="shared" si="24"/>
        <v>4.0088999999999997</v>
      </c>
    </row>
    <row r="17" spans="1:36" ht="15.75" x14ac:dyDescent="0.25">
      <c r="A17" s="9">
        <v>0.85</v>
      </c>
      <c r="B17" s="11">
        <f t="shared" si="1"/>
        <v>47217.499999999993</v>
      </c>
      <c r="C17" s="11">
        <f t="shared" si="2"/>
        <v>62177.5</v>
      </c>
      <c r="D17" s="11">
        <f t="shared" si="3"/>
        <v>77137.499999999985</v>
      </c>
      <c r="E17" s="11">
        <f t="shared" si="4"/>
        <v>92097.5</v>
      </c>
      <c r="F17" s="11">
        <f t="shared" si="5"/>
        <v>107057.5</v>
      </c>
      <c r="G17" s="11">
        <f t="shared" si="6"/>
        <v>122017.49999999999</v>
      </c>
      <c r="H17" s="11">
        <f t="shared" si="7"/>
        <v>136977.5</v>
      </c>
      <c r="I17" s="11">
        <f t="shared" si="8"/>
        <v>151937.49999999997</v>
      </c>
      <c r="J17" s="11">
        <f t="shared" si="9"/>
        <v>166897.5</v>
      </c>
      <c r="K17" s="11">
        <f t="shared" si="10"/>
        <v>181857.5</v>
      </c>
      <c r="L17" s="11">
        <f t="shared" si="11"/>
        <v>196817.5</v>
      </c>
      <c r="M17" s="11">
        <f t="shared" si="12"/>
        <v>211777.5</v>
      </c>
      <c r="N17" s="11">
        <f t="shared" si="13"/>
        <v>226737.49999999997</v>
      </c>
      <c r="O17" s="11">
        <f t="shared" si="14"/>
        <v>241697.5</v>
      </c>
      <c r="P17" s="11">
        <f t="shared" si="15"/>
        <v>256657.5</v>
      </c>
      <c r="Q17" s="11">
        <f t="shared" si="16"/>
        <v>271617.49999999994</v>
      </c>
      <c r="R17" s="48">
        <f t="shared" si="25"/>
        <v>0.85849999999999993</v>
      </c>
      <c r="S17" s="49">
        <f t="shared" si="26"/>
        <v>1.1305000000000001</v>
      </c>
      <c r="T17" s="49">
        <f t="shared" si="27"/>
        <v>1.4024999999999999</v>
      </c>
      <c r="U17" s="49">
        <f t="shared" si="28"/>
        <v>1.6744999999999999</v>
      </c>
      <c r="V17" s="49">
        <f t="shared" si="29"/>
        <v>1.9464999999999999</v>
      </c>
      <c r="W17" s="49">
        <f t="shared" si="30"/>
        <v>2.2184999999999997</v>
      </c>
      <c r="X17" s="49">
        <f t="shared" si="31"/>
        <v>2.4904999999999999</v>
      </c>
      <c r="Y17" s="49">
        <f t="shared" si="32"/>
        <v>2.7624999999999997</v>
      </c>
      <c r="Z17">
        <f t="shared" si="17"/>
        <v>3.0345</v>
      </c>
      <c r="AA17">
        <f t="shared" si="18"/>
        <v>3.3065000000000002</v>
      </c>
      <c r="AB17">
        <f t="shared" si="19"/>
        <v>3.5785</v>
      </c>
      <c r="AC17">
        <f t="shared" si="20"/>
        <v>3.8505000000000003</v>
      </c>
      <c r="AD17">
        <f t="shared" si="21"/>
        <v>4.1224999999999996</v>
      </c>
      <c r="AE17">
        <f t="shared" si="22"/>
        <v>4.3944999999999999</v>
      </c>
      <c r="AF17">
        <f t="shared" si="23"/>
        <v>4.6665000000000001</v>
      </c>
      <c r="AG17">
        <f t="shared" si="24"/>
        <v>4.9384999999999994</v>
      </c>
    </row>
    <row r="18" spans="1:36" ht="15.75" x14ac:dyDescent="0.25">
      <c r="A18" s="9">
        <v>1.01</v>
      </c>
      <c r="B18" s="11">
        <f t="shared" si="1"/>
        <v>56105.5</v>
      </c>
      <c r="C18" s="11">
        <f t="shared" si="2"/>
        <v>73881.500000000015</v>
      </c>
      <c r="D18" s="11">
        <f t="shared" si="3"/>
        <v>91657.5</v>
      </c>
      <c r="E18" s="11">
        <f t="shared" si="4"/>
        <v>109433.5</v>
      </c>
      <c r="F18" s="11">
        <f t="shared" si="5"/>
        <v>127209.5</v>
      </c>
      <c r="G18" s="11">
        <f t="shared" si="6"/>
        <v>144985.5</v>
      </c>
      <c r="H18" s="11">
        <f t="shared" si="7"/>
        <v>162761.5</v>
      </c>
      <c r="I18" s="11">
        <f t="shared" si="8"/>
        <v>180537.5</v>
      </c>
      <c r="J18" s="11">
        <f t="shared" si="9"/>
        <v>198313.49999999997</v>
      </c>
      <c r="K18" s="11">
        <f t="shared" si="10"/>
        <v>216089.5</v>
      </c>
      <c r="L18" s="11">
        <f t="shared" si="11"/>
        <v>233865.50000000003</v>
      </c>
      <c r="M18" s="11">
        <f t="shared" si="12"/>
        <v>251641.50000000003</v>
      </c>
      <c r="N18" s="11">
        <f t="shared" si="13"/>
        <v>269417.49999999994</v>
      </c>
      <c r="O18" s="11">
        <f t="shared" si="14"/>
        <v>287193.5</v>
      </c>
      <c r="P18" s="11">
        <f t="shared" si="15"/>
        <v>304969.5</v>
      </c>
      <c r="Q18" s="11">
        <f t="shared" si="16"/>
        <v>322745.5</v>
      </c>
      <c r="R18" s="48">
        <f t="shared" si="25"/>
        <v>1.0201</v>
      </c>
      <c r="S18" s="49">
        <f t="shared" si="26"/>
        <v>1.3433000000000002</v>
      </c>
      <c r="T18" s="49">
        <f t="shared" si="27"/>
        <v>1.6664999999999999</v>
      </c>
      <c r="U18" s="49">
        <f t="shared" si="28"/>
        <v>1.9897</v>
      </c>
      <c r="V18" s="49">
        <f t="shared" si="29"/>
        <v>2.3129</v>
      </c>
      <c r="W18" s="49">
        <f t="shared" si="30"/>
        <v>2.6360999999999999</v>
      </c>
      <c r="X18" s="49">
        <f t="shared" si="31"/>
        <v>2.9593000000000003</v>
      </c>
      <c r="Y18" s="49">
        <f t="shared" si="32"/>
        <v>3.2825000000000002</v>
      </c>
      <c r="Z18">
        <f t="shared" si="17"/>
        <v>3.6056999999999997</v>
      </c>
      <c r="AA18">
        <f t="shared" si="18"/>
        <v>3.9289000000000001</v>
      </c>
      <c r="AB18">
        <f t="shared" si="19"/>
        <v>4.2521000000000004</v>
      </c>
      <c r="AC18">
        <f t="shared" si="20"/>
        <v>4.5753000000000004</v>
      </c>
      <c r="AD18">
        <f t="shared" si="21"/>
        <v>4.8984999999999994</v>
      </c>
      <c r="AE18">
        <f t="shared" si="22"/>
        <v>5.2217000000000002</v>
      </c>
      <c r="AF18">
        <f t="shared" si="23"/>
        <v>5.5449000000000002</v>
      </c>
      <c r="AG18">
        <f t="shared" si="24"/>
        <v>5.8681000000000001</v>
      </c>
    </row>
    <row r="19" spans="1:36" ht="15.75" x14ac:dyDescent="0.25">
      <c r="A19" s="9">
        <v>1.17</v>
      </c>
      <c r="B19" s="11">
        <f t="shared" si="1"/>
        <v>64993.5</v>
      </c>
      <c r="C19" s="11">
        <f t="shared" si="2"/>
        <v>85585.5</v>
      </c>
      <c r="D19" s="11">
        <f t="shared" si="3"/>
        <v>106177.5</v>
      </c>
      <c r="E19" s="11">
        <f t="shared" si="4"/>
        <v>126769.5</v>
      </c>
      <c r="F19" s="11">
        <f t="shared" si="5"/>
        <v>147361.5</v>
      </c>
      <c r="G19" s="11">
        <f t="shared" si="6"/>
        <v>167953.49999999997</v>
      </c>
      <c r="H19" s="11">
        <f t="shared" si="7"/>
        <v>188545.5</v>
      </c>
      <c r="I19" s="11">
        <f t="shared" si="8"/>
        <v>209137.5</v>
      </c>
      <c r="J19" s="11">
        <f t="shared" si="9"/>
        <v>229729.5</v>
      </c>
      <c r="K19" s="11">
        <f t="shared" si="10"/>
        <v>250321.49999999997</v>
      </c>
      <c r="L19" s="11">
        <f t="shared" si="11"/>
        <v>270913.5</v>
      </c>
      <c r="M19" s="11">
        <f t="shared" si="12"/>
        <v>291505.5</v>
      </c>
      <c r="N19" s="11">
        <f t="shared" si="13"/>
        <v>312097.49999999994</v>
      </c>
      <c r="O19" s="11">
        <f t="shared" si="14"/>
        <v>332689.5</v>
      </c>
      <c r="P19" s="11">
        <f t="shared" si="15"/>
        <v>353281.5</v>
      </c>
      <c r="Q19" s="11">
        <f t="shared" si="16"/>
        <v>373873.49999999994</v>
      </c>
      <c r="R19" s="48">
        <f t="shared" si="25"/>
        <v>1.1817</v>
      </c>
      <c r="S19" s="49">
        <f t="shared" si="26"/>
        <v>1.5561</v>
      </c>
      <c r="T19" s="49">
        <f t="shared" si="27"/>
        <v>1.9304999999999999</v>
      </c>
      <c r="U19" s="49">
        <f t="shared" si="28"/>
        <v>2.3048999999999999</v>
      </c>
      <c r="V19" s="49">
        <f t="shared" si="29"/>
        <v>2.6793</v>
      </c>
      <c r="W19" s="49">
        <f t="shared" si="30"/>
        <v>3.0536999999999996</v>
      </c>
      <c r="X19" s="49">
        <f t="shared" si="31"/>
        <v>3.4281000000000001</v>
      </c>
      <c r="Y19" s="49">
        <f t="shared" si="32"/>
        <v>3.8024999999999998</v>
      </c>
      <c r="Z19">
        <f t="shared" si="17"/>
        <v>4.1768999999999998</v>
      </c>
      <c r="AA19">
        <f t="shared" si="18"/>
        <v>4.5512999999999995</v>
      </c>
      <c r="AB19">
        <f t="shared" si="19"/>
        <v>4.9257</v>
      </c>
      <c r="AC19">
        <f t="shared" si="20"/>
        <v>5.3000999999999996</v>
      </c>
      <c r="AD19">
        <f t="shared" si="21"/>
        <v>5.6744999999999992</v>
      </c>
      <c r="AE19">
        <f t="shared" si="22"/>
        <v>6.0488999999999997</v>
      </c>
      <c r="AF19">
        <f t="shared" si="23"/>
        <v>6.4233000000000002</v>
      </c>
      <c r="AG19">
        <f t="shared" si="24"/>
        <v>6.797699999999999</v>
      </c>
    </row>
    <row r="20" spans="1:36" ht="15.75" x14ac:dyDescent="0.25">
      <c r="A20" s="9">
        <v>1.33</v>
      </c>
      <c r="B20" s="11">
        <f t="shared" si="1"/>
        <v>73881.500000000015</v>
      </c>
      <c r="C20" s="11">
        <f t="shared" si="2"/>
        <v>97289.500000000015</v>
      </c>
      <c r="D20" s="11">
        <f t="shared" si="3"/>
        <v>120697.5</v>
      </c>
      <c r="E20" s="11">
        <f t="shared" si="4"/>
        <v>144105.50000000003</v>
      </c>
      <c r="F20" s="11">
        <f t="shared" si="5"/>
        <v>167513.5</v>
      </c>
      <c r="G20" s="11">
        <f t="shared" si="6"/>
        <v>190921.5</v>
      </c>
      <c r="H20" s="11">
        <f t="shared" si="7"/>
        <v>214329.50000000003</v>
      </c>
      <c r="I20" s="11">
        <f t="shared" si="8"/>
        <v>237737.5</v>
      </c>
      <c r="J20" s="11">
        <f t="shared" si="9"/>
        <v>261145.5</v>
      </c>
      <c r="K20" s="11">
        <f t="shared" si="10"/>
        <v>284553.5</v>
      </c>
      <c r="L20" s="11">
        <f t="shared" si="11"/>
        <v>307961.5</v>
      </c>
      <c r="M20" s="11">
        <f t="shared" si="12"/>
        <v>331369.50000000006</v>
      </c>
      <c r="N20" s="11">
        <f t="shared" si="13"/>
        <v>354777.5</v>
      </c>
      <c r="O20" s="11">
        <f t="shared" si="14"/>
        <v>378185.5</v>
      </c>
      <c r="P20" s="11">
        <f t="shared" si="15"/>
        <v>401593.5</v>
      </c>
      <c r="Q20" s="11">
        <f t="shared" si="16"/>
        <v>425001.5</v>
      </c>
      <c r="R20" s="48">
        <f t="shared" si="25"/>
        <v>1.3433000000000002</v>
      </c>
      <c r="S20" s="49">
        <f t="shared" si="26"/>
        <v>1.7689000000000001</v>
      </c>
      <c r="T20" s="49">
        <f t="shared" si="27"/>
        <v>2.1945000000000001</v>
      </c>
      <c r="U20" s="49">
        <f t="shared" si="28"/>
        <v>2.6201000000000003</v>
      </c>
      <c r="V20" s="49">
        <f t="shared" si="29"/>
        <v>3.0457000000000001</v>
      </c>
      <c r="W20" s="49">
        <f t="shared" si="30"/>
        <v>3.4712999999999998</v>
      </c>
      <c r="X20" s="49">
        <f t="shared" si="31"/>
        <v>3.8969000000000005</v>
      </c>
      <c r="Y20" s="49">
        <f t="shared" si="32"/>
        <v>4.3224999999999998</v>
      </c>
      <c r="Z20">
        <f t="shared" si="17"/>
        <v>4.7481</v>
      </c>
      <c r="AA20">
        <f t="shared" si="18"/>
        <v>5.1737000000000002</v>
      </c>
      <c r="AB20">
        <f t="shared" si="19"/>
        <v>5.5993000000000004</v>
      </c>
      <c r="AC20">
        <f t="shared" si="20"/>
        <v>6.0249000000000006</v>
      </c>
      <c r="AD20">
        <f t="shared" si="21"/>
        <v>6.4504999999999999</v>
      </c>
      <c r="AE20">
        <f t="shared" si="22"/>
        <v>6.8761000000000001</v>
      </c>
      <c r="AF20">
        <f t="shared" si="23"/>
        <v>7.3017000000000003</v>
      </c>
      <c r="AG20">
        <f t="shared" si="24"/>
        <v>7.7272999999999996</v>
      </c>
    </row>
    <row r="21" spans="1:36" ht="15.75" x14ac:dyDescent="0.25">
      <c r="A21" s="9">
        <v>1.49</v>
      </c>
      <c r="B21" s="11">
        <f t="shared" si="1"/>
        <v>82769.5</v>
      </c>
      <c r="C21" s="11">
        <f t="shared" si="2"/>
        <v>108993.5</v>
      </c>
      <c r="D21" s="11">
        <f t="shared" si="3"/>
        <v>135217.5</v>
      </c>
      <c r="E21" s="11">
        <f t="shared" si="4"/>
        <v>161441.5</v>
      </c>
      <c r="F21" s="11">
        <f t="shared" si="5"/>
        <v>187665.5</v>
      </c>
      <c r="G21" s="11">
        <f t="shared" si="6"/>
        <v>213889.49999999997</v>
      </c>
      <c r="H21" s="11">
        <f t="shared" si="7"/>
        <v>240113.50000000003</v>
      </c>
      <c r="I21" s="11">
        <f t="shared" si="8"/>
        <v>266337.5</v>
      </c>
      <c r="J21" s="11">
        <f t="shared" si="9"/>
        <v>292561.5</v>
      </c>
      <c r="K21" s="11">
        <f t="shared" si="10"/>
        <v>318785.5</v>
      </c>
      <c r="L21" s="11">
        <f t="shared" si="11"/>
        <v>345009.5</v>
      </c>
      <c r="M21" s="11">
        <f t="shared" si="12"/>
        <v>371233.50000000006</v>
      </c>
      <c r="N21" s="11">
        <f t="shared" si="13"/>
        <v>397457.5</v>
      </c>
      <c r="O21" s="11">
        <f t="shared" si="14"/>
        <v>423681.5</v>
      </c>
      <c r="P21" s="11">
        <f t="shared" si="15"/>
        <v>449905.5</v>
      </c>
      <c r="Q21" s="11">
        <f t="shared" si="16"/>
        <v>476129.49999999994</v>
      </c>
      <c r="R21" s="48">
        <f t="shared" si="25"/>
        <v>1.5048999999999999</v>
      </c>
      <c r="S21" s="49">
        <f t="shared" si="26"/>
        <v>1.9817</v>
      </c>
      <c r="T21" s="49">
        <f t="shared" si="27"/>
        <v>2.4584999999999999</v>
      </c>
      <c r="U21" s="49">
        <f t="shared" si="28"/>
        <v>2.9352999999999998</v>
      </c>
      <c r="V21" s="49">
        <f t="shared" si="29"/>
        <v>3.4121000000000001</v>
      </c>
      <c r="W21" s="49">
        <f t="shared" si="30"/>
        <v>3.8888999999999996</v>
      </c>
      <c r="X21" s="49">
        <f t="shared" si="31"/>
        <v>4.3657000000000004</v>
      </c>
      <c r="Y21" s="49">
        <f t="shared" si="32"/>
        <v>4.8425000000000002</v>
      </c>
      <c r="Z21">
        <f t="shared" si="17"/>
        <v>5.3193000000000001</v>
      </c>
      <c r="AA21">
        <f t="shared" si="18"/>
        <v>5.7961</v>
      </c>
      <c r="AB21">
        <f t="shared" si="19"/>
        <v>6.2728999999999999</v>
      </c>
      <c r="AC21">
        <f t="shared" si="20"/>
        <v>6.7497000000000007</v>
      </c>
      <c r="AD21">
        <f t="shared" si="21"/>
        <v>7.2264999999999997</v>
      </c>
      <c r="AE21">
        <f t="shared" si="22"/>
        <v>7.7032999999999996</v>
      </c>
      <c r="AF21">
        <f t="shared" si="23"/>
        <v>8.1800999999999995</v>
      </c>
      <c r="AG21">
        <f t="shared" si="24"/>
        <v>8.6568999999999985</v>
      </c>
      <c r="AH21" s="14"/>
      <c r="AI21" s="14"/>
      <c r="AJ21" s="12"/>
    </row>
    <row r="22" spans="1:36" ht="15.75" x14ac:dyDescent="0.25">
      <c r="A22" s="9">
        <v>1.65</v>
      </c>
      <c r="B22" s="11">
        <f t="shared" si="1"/>
        <v>91657.5</v>
      </c>
      <c r="C22" s="11">
        <f t="shared" si="2"/>
        <v>120697.5</v>
      </c>
      <c r="D22" s="11">
        <f t="shared" si="3"/>
        <v>149737.49999999997</v>
      </c>
      <c r="E22" s="11">
        <f t="shared" si="4"/>
        <v>178777.49999999997</v>
      </c>
      <c r="F22" s="11">
        <f t="shared" si="5"/>
        <v>207817.5</v>
      </c>
      <c r="G22" s="11">
        <f t="shared" si="6"/>
        <v>236857.5</v>
      </c>
      <c r="H22" s="11">
        <f t="shared" si="7"/>
        <v>265897.5</v>
      </c>
      <c r="I22" s="11">
        <f t="shared" si="8"/>
        <v>294937.5</v>
      </c>
      <c r="J22" s="11">
        <f t="shared" si="9"/>
        <v>323977.49999999994</v>
      </c>
      <c r="K22" s="11">
        <f t="shared" si="10"/>
        <v>353017.5</v>
      </c>
      <c r="L22" s="11">
        <f t="shared" si="11"/>
        <v>382057.49999999994</v>
      </c>
      <c r="M22" s="11">
        <f t="shared" si="12"/>
        <v>411097.5</v>
      </c>
      <c r="N22" s="11">
        <f t="shared" si="13"/>
        <v>440137.5</v>
      </c>
      <c r="O22" s="11">
        <f t="shared" si="14"/>
        <v>469177.5</v>
      </c>
      <c r="P22" s="11">
        <f t="shared" si="15"/>
        <v>498217.5</v>
      </c>
      <c r="Q22" s="11">
        <f t="shared" si="16"/>
        <v>527257.5</v>
      </c>
      <c r="R22" s="48">
        <f t="shared" si="25"/>
        <v>1.6664999999999999</v>
      </c>
      <c r="S22" s="49">
        <f t="shared" si="26"/>
        <v>2.1945000000000001</v>
      </c>
      <c r="T22" s="49">
        <f t="shared" si="27"/>
        <v>2.7224999999999997</v>
      </c>
      <c r="U22" s="49">
        <f t="shared" si="28"/>
        <v>3.2504999999999997</v>
      </c>
      <c r="V22" s="49">
        <f t="shared" si="29"/>
        <v>3.7784999999999997</v>
      </c>
      <c r="W22" s="49">
        <f t="shared" si="30"/>
        <v>4.3064999999999998</v>
      </c>
      <c r="X22" s="49">
        <f t="shared" si="31"/>
        <v>4.8345000000000002</v>
      </c>
      <c r="Y22" s="49">
        <f t="shared" si="32"/>
        <v>5.3624999999999998</v>
      </c>
      <c r="Z22">
        <f t="shared" si="17"/>
        <v>5.8904999999999994</v>
      </c>
      <c r="AA22">
        <f t="shared" si="18"/>
        <v>6.4184999999999999</v>
      </c>
      <c r="AB22">
        <f t="shared" si="19"/>
        <v>6.9464999999999995</v>
      </c>
      <c r="AC22">
        <f t="shared" si="20"/>
        <v>7.4744999999999999</v>
      </c>
      <c r="AD22">
        <f t="shared" si="21"/>
        <v>8.0024999999999995</v>
      </c>
      <c r="AE22">
        <f t="shared" si="22"/>
        <v>8.5305</v>
      </c>
      <c r="AF22">
        <f t="shared" si="23"/>
        <v>9.0585000000000004</v>
      </c>
      <c r="AG22">
        <f t="shared" si="24"/>
        <v>9.5864999999999991</v>
      </c>
      <c r="AH22" s="15"/>
      <c r="AI22" s="15"/>
    </row>
    <row r="23" spans="1:36" ht="15.75" x14ac:dyDescent="0.25">
      <c r="A23" s="16">
        <v>1.81</v>
      </c>
      <c r="B23" s="11">
        <f t="shared" si="1"/>
        <v>100545.5</v>
      </c>
      <c r="C23" s="11">
        <f t="shared" si="2"/>
        <v>132401.5</v>
      </c>
      <c r="D23" s="11">
        <f t="shared" si="3"/>
        <v>164257.5</v>
      </c>
      <c r="E23" s="11">
        <f t="shared" si="4"/>
        <v>196113.5</v>
      </c>
      <c r="F23" s="11">
        <f t="shared" si="5"/>
        <v>227969.5</v>
      </c>
      <c r="G23" s="11">
        <f t="shared" si="6"/>
        <v>259825.5</v>
      </c>
      <c r="H23" s="11">
        <f t="shared" si="7"/>
        <v>291681.5</v>
      </c>
      <c r="I23" s="11">
        <f t="shared" si="8"/>
        <v>323537.5</v>
      </c>
      <c r="J23" s="11">
        <f t="shared" si="9"/>
        <v>355393.5</v>
      </c>
      <c r="K23" s="11">
        <f t="shared" si="10"/>
        <v>387249.50000000006</v>
      </c>
      <c r="L23" s="11">
        <f t="shared" si="11"/>
        <v>419105.5</v>
      </c>
      <c r="M23" s="11">
        <f t="shared" si="12"/>
        <v>450961.50000000006</v>
      </c>
      <c r="N23" s="11">
        <f t="shared" si="13"/>
        <v>482817.49999999994</v>
      </c>
      <c r="O23" s="11">
        <f t="shared" si="14"/>
        <v>514673.49999999994</v>
      </c>
      <c r="P23" s="11">
        <f t="shared" si="15"/>
        <v>546529.50000000012</v>
      </c>
      <c r="Q23" s="11">
        <f t="shared" si="16"/>
        <v>578385.5</v>
      </c>
      <c r="R23" s="48">
        <f t="shared" si="25"/>
        <v>1.8281000000000001</v>
      </c>
      <c r="S23" s="49">
        <f t="shared" si="26"/>
        <v>2.4073000000000002</v>
      </c>
      <c r="T23" s="49">
        <f t="shared" si="27"/>
        <v>2.9864999999999999</v>
      </c>
      <c r="U23" s="49">
        <f t="shared" si="28"/>
        <v>3.5657000000000001</v>
      </c>
      <c r="V23" s="49">
        <f t="shared" si="29"/>
        <v>4.1448999999999998</v>
      </c>
      <c r="W23" s="49">
        <f t="shared" si="30"/>
        <v>4.7241</v>
      </c>
      <c r="X23" s="49">
        <f t="shared" si="31"/>
        <v>5.3033000000000001</v>
      </c>
      <c r="Y23" s="49">
        <f t="shared" si="32"/>
        <v>5.8825000000000003</v>
      </c>
      <c r="Z23">
        <f t="shared" si="17"/>
        <v>6.4616999999999996</v>
      </c>
      <c r="AA23">
        <f t="shared" si="18"/>
        <v>7.0409000000000006</v>
      </c>
      <c r="AB23">
        <f t="shared" si="19"/>
        <v>7.6200999999999999</v>
      </c>
      <c r="AC23">
        <f t="shared" si="20"/>
        <v>8.1993000000000009</v>
      </c>
      <c r="AD23">
        <f t="shared" si="21"/>
        <v>8.7784999999999993</v>
      </c>
      <c r="AE23">
        <f t="shared" si="22"/>
        <v>9.3576999999999995</v>
      </c>
      <c r="AF23">
        <f t="shared" si="23"/>
        <v>9.9369000000000014</v>
      </c>
      <c r="AG23">
        <f t="shared" si="24"/>
        <v>10.5161</v>
      </c>
      <c r="AH23" s="15"/>
      <c r="AI23" s="15"/>
    </row>
    <row r="24" spans="1:36" ht="16.5" thickBot="1" x14ac:dyDescent="0.3">
      <c r="A24" s="10">
        <v>1.97</v>
      </c>
      <c r="B24" s="11">
        <f t="shared" si="1"/>
        <v>109433.5</v>
      </c>
      <c r="C24" s="11">
        <f t="shared" si="2"/>
        <v>144105.50000000003</v>
      </c>
      <c r="D24" s="11">
        <f t="shared" si="3"/>
        <v>178777.49999999997</v>
      </c>
      <c r="E24" s="11">
        <f t="shared" si="4"/>
        <v>213449.5</v>
      </c>
      <c r="F24" s="11">
        <f t="shared" si="5"/>
        <v>248121.50000000003</v>
      </c>
      <c r="G24" s="11">
        <f t="shared" si="6"/>
        <v>282793.49999999994</v>
      </c>
      <c r="H24" s="11">
        <f t="shared" si="7"/>
        <v>317465.5</v>
      </c>
      <c r="I24" s="11">
        <f t="shared" si="8"/>
        <v>352137.5</v>
      </c>
      <c r="J24" s="11">
        <f t="shared" si="9"/>
        <v>386809.5</v>
      </c>
      <c r="K24" s="11">
        <f t="shared" si="10"/>
        <v>421481.5</v>
      </c>
      <c r="L24" s="11">
        <f t="shared" si="11"/>
        <v>456153.49999999994</v>
      </c>
      <c r="M24" s="11">
        <f t="shared" si="12"/>
        <v>490825.50000000006</v>
      </c>
      <c r="N24" s="11">
        <f t="shared" si="13"/>
        <v>525497.5</v>
      </c>
      <c r="O24" s="11">
        <f t="shared" si="14"/>
        <v>560169.5</v>
      </c>
      <c r="P24" s="11">
        <f t="shared" si="15"/>
        <v>594841.5</v>
      </c>
      <c r="Q24" s="11">
        <f t="shared" si="16"/>
        <v>629513.49999999988</v>
      </c>
      <c r="R24" s="48">
        <f t="shared" si="25"/>
        <v>1.9897</v>
      </c>
      <c r="S24" s="49">
        <f t="shared" si="26"/>
        <v>2.6201000000000003</v>
      </c>
      <c r="T24" s="49">
        <f t="shared" si="27"/>
        <v>3.2504999999999997</v>
      </c>
      <c r="U24" s="49">
        <f t="shared" si="28"/>
        <v>3.8809</v>
      </c>
      <c r="V24" s="49">
        <f t="shared" si="29"/>
        <v>4.5113000000000003</v>
      </c>
      <c r="W24" s="49">
        <f t="shared" si="30"/>
        <v>5.1416999999999993</v>
      </c>
      <c r="X24" s="49">
        <f t="shared" si="31"/>
        <v>5.7721</v>
      </c>
      <c r="Y24" s="49">
        <f t="shared" si="32"/>
        <v>6.4024999999999999</v>
      </c>
      <c r="Z24">
        <f t="shared" si="17"/>
        <v>7.0328999999999997</v>
      </c>
      <c r="AA24">
        <f t="shared" si="18"/>
        <v>7.6633000000000004</v>
      </c>
      <c r="AB24">
        <f t="shared" si="19"/>
        <v>8.2936999999999994</v>
      </c>
      <c r="AC24">
        <f t="shared" si="20"/>
        <v>8.924100000000001</v>
      </c>
      <c r="AD24">
        <f t="shared" si="21"/>
        <v>9.5544999999999991</v>
      </c>
      <c r="AE24">
        <f t="shared" si="22"/>
        <v>10.184899999999999</v>
      </c>
      <c r="AF24">
        <f t="shared" si="23"/>
        <v>10.815300000000001</v>
      </c>
      <c r="AG24">
        <f t="shared" si="24"/>
        <v>11.445699999999999</v>
      </c>
      <c r="AH24" s="15"/>
      <c r="AI24" s="15"/>
    </row>
    <row r="25" spans="1:3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S25" s="14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</row>
    <row r="26" spans="1:3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S26" s="14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</row>
    <row r="27" spans="1:36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S27" s="14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</row>
    <row r="28" spans="1:36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S28" s="14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</row>
    <row r="29" spans="1:36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S29" s="14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</row>
    <row r="30" spans="1:36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S30" s="14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</row>
    <row r="31" spans="1:36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S31" s="14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</row>
    <row r="32" spans="1:36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S32" s="14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</row>
    <row r="33" spans="2:35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S33" s="14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</row>
    <row r="34" spans="2:35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2:35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2:35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</sheetData>
  <sheetProtection password="CCCB" sheet="1" objects="1" scenarios="1" formatCells="0" formatColumns="0" formatRows="0" insertColumns="0" insertRows="0" insertHyperlinks="0" deleteColumns="0" deleteRows="0" sort="0" autoFilter="0" pivotTables="0"/>
  <mergeCells count="12">
    <mergeCell ref="A7:Q7"/>
    <mergeCell ref="A8:Q8"/>
    <mergeCell ref="A9:Q9"/>
    <mergeCell ref="A10:Q10"/>
    <mergeCell ref="A11:A12"/>
    <mergeCell ref="B11:Q11"/>
    <mergeCell ref="A6:Q6"/>
    <mergeCell ref="A1:Q1"/>
    <mergeCell ref="A2:Q2"/>
    <mergeCell ref="A3:Q3"/>
    <mergeCell ref="A4:Q4"/>
    <mergeCell ref="A5:Q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M35"/>
  <sheetViews>
    <sheetView showGridLines="0" tabSelected="1" zoomScale="130" zoomScaleNormal="130" workbookViewId="0">
      <selection activeCell="A8" sqref="A8:Q8"/>
    </sheetView>
  </sheetViews>
  <sheetFormatPr defaultRowHeight="15" x14ac:dyDescent="0.25"/>
  <cols>
    <col min="1" max="1" width="7.5703125" bestFit="1" customWidth="1"/>
    <col min="2" max="17" width="9.5703125" customWidth="1"/>
    <col min="18" max="33" width="0" hidden="1" customWidth="1"/>
  </cols>
  <sheetData>
    <row r="1" spans="1:34" ht="23.25" x14ac:dyDescent="0.35">
      <c r="A1" s="21" t="s">
        <v>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3"/>
    </row>
    <row r="2" spans="1:34" ht="23.25" x14ac:dyDescent="0.35">
      <c r="A2" s="24" t="s">
        <v>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6"/>
      <c r="V2" s="13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</row>
    <row r="3" spans="1:34" ht="23.25" x14ac:dyDescent="0.35">
      <c r="A3" s="27" t="s">
        <v>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9"/>
      <c r="V3" s="14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</row>
    <row r="4" spans="1:34" ht="24" thickBot="1" x14ac:dyDescent="0.4">
      <c r="A4" s="30" t="s">
        <v>6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2"/>
      <c r="V4" s="14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</row>
    <row r="5" spans="1:34" ht="15.75" thickTop="1" x14ac:dyDescent="0.25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4"/>
      <c r="V5" s="14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</row>
    <row r="6" spans="1:34" x14ac:dyDescent="0.25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9"/>
      <c r="V6" s="14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9"/>
      <c r="V7" s="1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</row>
    <row r="8" spans="1:34" ht="23.25" x14ac:dyDescent="0.25">
      <c r="A8" s="36" t="s">
        <v>12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8"/>
      <c r="V8" s="1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</row>
    <row r="9" spans="1:34" x14ac:dyDescent="0.25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9"/>
      <c r="V9" s="1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4" x14ac:dyDescent="0.25">
      <c r="A10" s="45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7"/>
      <c r="V10" s="14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</row>
    <row r="11" spans="1:34" ht="15.75" x14ac:dyDescent="0.25">
      <c r="A11" s="20" t="s">
        <v>2</v>
      </c>
      <c r="B11" s="39" t="s">
        <v>0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1"/>
      <c r="V11" s="14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</row>
    <row r="12" spans="1:34" ht="15.75" x14ac:dyDescent="0.25">
      <c r="A12" s="20"/>
      <c r="B12" s="3">
        <v>1.01</v>
      </c>
      <c r="C12" s="4">
        <v>1.33</v>
      </c>
      <c r="D12" s="4">
        <v>1.65</v>
      </c>
      <c r="E12" s="4">
        <v>1.97</v>
      </c>
      <c r="F12" s="4">
        <v>2.29</v>
      </c>
      <c r="G12" s="4">
        <v>2.61</v>
      </c>
      <c r="H12" s="4">
        <v>2.93</v>
      </c>
      <c r="I12" s="4">
        <v>3.25</v>
      </c>
      <c r="J12" s="4">
        <v>3.57</v>
      </c>
      <c r="K12" s="4">
        <v>3.89</v>
      </c>
      <c r="L12" s="4">
        <v>4.21</v>
      </c>
      <c r="M12" s="4">
        <v>4.53</v>
      </c>
      <c r="N12" s="4">
        <v>4.8499999999999996</v>
      </c>
      <c r="O12" s="4">
        <v>5.17</v>
      </c>
      <c r="P12" s="4">
        <v>5.49</v>
      </c>
      <c r="Q12" s="8">
        <v>5.81</v>
      </c>
      <c r="R12" s="50">
        <v>60000</v>
      </c>
      <c r="V12" s="14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</row>
    <row r="13" spans="1:34" ht="15.75" x14ac:dyDescent="0.25">
      <c r="A13" s="9">
        <v>0.21</v>
      </c>
      <c r="B13" s="11">
        <f>R13*60000</f>
        <v>12725.999999999998</v>
      </c>
      <c r="C13" s="11">
        <f t="shared" ref="C13:Q13" si="0">S13*60000</f>
        <v>16758</v>
      </c>
      <c r="D13" s="11">
        <f t="shared" si="0"/>
        <v>20790</v>
      </c>
      <c r="E13" s="11">
        <f t="shared" si="0"/>
        <v>24821.999999999996</v>
      </c>
      <c r="F13" s="11">
        <f t="shared" si="0"/>
        <v>28854</v>
      </c>
      <c r="G13" s="11">
        <f t="shared" si="0"/>
        <v>32885.999999999993</v>
      </c>
      <c r="H13" s="11">
        <f t="shared" si="0"/>
        <v>36918</v>
      </c>
      <c r="I13" s="11">
        <f t="shared" si="0"/>
        <v>40950</v>
      </c>
      <c r="J13" s="11">
        <f t="shared" si="0"/>
        <v>44981.999999999993</v>
      </c>
      <c r="K13" s="11">
        <f t="shared" si="0"/>
        <v>49014</v>
      </c>
      <c r="L13" s="11">
        <f t="shared" si="0"/>
        <v>53046</v>
      </c>
      <c r="M13" s="11">
        <f t="shared" si="0"/>
        <v>57078</v>
      </c>
      <c r="N13" s="11">
        <f t="shared" si="0"/>
        <v>61110</v>
      </c>
      <c r="O13" s="11">
        <f t="shared" si="0"/>
        <v>65141.999999999993</v>
      </c>
      <c r="P13" s="11">
        <f t="shared" si="0"/>
        <v>69174</v>
      </c>
      <c r="Q13" s="11">
        <f t="shared" si="0"/>
        <v>73206</v>
      </c>
      <c r="R13" s="48">
        <f>A13*1.01</f>
        <v>0.21209999999999998</v>
      </c>
      <c r="S13" s="49">
        <f>A13*1.33</f>
        <v>0.27929999999999999</v>
      </c>
      <c r="T13" s="49">
        <f>A13*1.65</f>
        <v>0.34649999999999997</v>
      </c>
      <c r="U13" s="49">
        <f>A13*1.97</f>
        <v>0.41369999999999996</v>
      </c>
      <c r="V13" s="49">
        <f>A13*2.29</f>
        <v>0.48089999999999999</v>
      </c>
      <c r="W13" s="49">
        <f>A13*2.61</f>
        <v>0.54809999999999992</v>
      </c>
      <c r="X13" s="49">
        <f>A13*2.93</f>
        <v>0.61529999999999996</v>
      </c>
      <c r="Y13" s="49">
        <f>3.25*A13</f>
        <v>0.6825</v>
      </c>
      <c r="Z13">
        <f>3.57*A13</f>
        <v>0.74969999999999992</v>
      </c>
      <c r="AA13">
        <f>3.89*A13</f>
        <v>0.81689999999999996</v>
      </c>
      <c r="AB13">
        <f>4.21*A13</f>
        <v>0.8841</v>
      </c>
      <c r="AC13">
        <f>4.53*A13</f>
        <v>0.95130000000000003</v>
      </c>
      <c r="AD13">
        <f>4.85*A13</f>
        <v>1.0185</v>
      </c>
      <c r="AE13">
        <f>5.17*A13</f>
        <v>1.0856999999999999</v>
      </c>
      <c r="AF13">
        <f>5.49*A13</f>
        <v>1.1529</v>
      </c>
      <c r="AG13">
        <f>5.81*A13</f>
        <v>1.2201</v>
      </c>
      <c r="AH13" s="15"/>
    </row>
    <row r="14" spans="1:34" ht="15.75" x14ac:dyDescent="0.25">
      <c r="A14" s="9">
        <v>0.37</v>
      </c>
      <c r="B14" s="11">
        <f t="shared" ref="B14:B24" si="1">R14*60000</f>
        <v>22422</v>
      </c>
      <c r="C14" s="11">
        <f t="shared" ref="C14:C24" si="2">S14*60000</f>
        <v>29526.000000000004</v>
      </c>
      <c r="D14" s="11">
        <f t="shared" ref="D14:D24" si="3">T14*60000</f>
        <v>36629.999999999993</v>
      </c>
      <c r="E14" s="11">
        <f t="shared" ref="E14:E24" si="4">U14*60000</f>
        <v>43734</v>
      </c>
      <c r="F14" s="11">
        <f t="shared" ref="F14:F24" si="5">V14*60000</f>
        <v>50838</v>
      </c>
      <c r="G14" s="11">
        <f t="shared" ref="G14:G24" si="6">W14*60000</f>
        <v>57941.999999999993</v>
      </c>
      <c r="H14" s="11">
        <f t="shared" ref="H14:H24" si="7">X14*60000</f>
        <v>65046.000000000007</v>
      </c>
      <c r="I14" s="11">
        <f t="shared" ref="I14:I24" si="8">Y14*60000</f>
        <v>72150</v>
      </c>
      <c r="J14" s="11">
        <f t="shared" ref="J14:J24" si="9">Z14*60000</f>
        <v>79254</v>
      </c>
      <c r="K14" s="11">
        <f t="shared" ref="K14:K24" si="10">AA14*60000</f>
        <v>86358</v>
      </c>
      <c r="L14" s="11">
        <f t="shared" ref="L14:L24" si="11">AB14*60000</f>
        <v>93461.999999999985</v>
      </c>
      <c r="M14" s="11">
        <f t="shared" ref="M14:M24" si="12">AC14*60000</f>
        <v>100566.00000000001</v>
      </c>
      <c r="N14" s="11">
        <f t="shared" ref="N14:N24" si="13">AD14*60000</f>
        <v>107669.99999999999</v>
      </c>
      <c r="O14" s="11">
        <f t="shared" ref="O14:O24" si="14">AE14*60000</f>
        <v>114774</v>
      </c>
      <c r="P14" s="11">
        <f t="shared" ref="P14:P24" si="15">AF14*60000</f>
        <v>121878</v>
      </c>
      <c r="Q14" s="11">
        <f t="shared" ref="Q14:Q24" si="16">AG14*60000</f>
        <v>128981.99999999999</v>
      </c>
      <c r="R14" s="48">
        <f>A14*1.01</f>
        <v>0.37369999999999998</v>
      </c>
      <c r="S14" s="49">
        <f>A14*1.33</f>
        <v>0.49210000000000004</v>
      </c>
      <c r="T14" s="49">
        <f>A14*1.65</f>
        <v>0.61049999999999993</v>
      </c>
      <c r="U14" s="49">
        <f>A14*1.97</f>
        <v>0.72889999999999999</v>
      </c>
      <c r="V14" s="49">
        <f>A14*2.29</f>
        <v>0.84730000000000005</v>
      </c>
      <c r="W14" s="49">
        <f>A14*2.61</f>
        <v>0.96569999999999989</v>
      </c>
      <c r="X14" s="49">
        <f>A14*2.93</f>
        <v>1.0841000000000001</v>
      </c>
      <c r="Y14" s="49">
        <f>3.25*A14</f>
        <v>1.2024999999999999</v>
      </c>
      <c r="Z14">
        <f t="shared" ref="Z14:Z24" si="17">3.57*A14</f>
        <v>1.3209</v>
      </c>
      <c r="AA14">
        <f t="shared" ref="AA14:AA24" si="18">3.89*A14</f>
        <v>1.4393</v>
      </c>
      <c r="AB14">
        <f t="shared" ref="AB14:AB24" si="19">4.21*A14</f>
        <v>1.5576999999999999</v>
      </c>
      <c r="AC14">
        <f t="shared" ref="AC14:AC24" si="20">4.53*A14</f>
        <v>1.6761000000000001</v>
      </c>
      <c r="AD14">
        <f t="shared" ref="AD14:AD24" si="21">4.85*A14</f>
        <v>1.7944999999999998</v>
      </c>
      <c r="AE14">
        <f t="shared" ref="AE14:AE24" si="22">5.17*A14</f>
        <v>1.9129</v>
      </c>
      <c r="AF14">
        <f t="shared" ref="AF14:AF24" si="23">5.49*A14</f>
        <v>2.0312999999999999</v>
      </c>
      <c r="AG14">
        <f t="shared" ref="AG14:AG24" si="24">5.81*A14</f>
        <v>2.1496999999999997</v>
      </c>
      <c r="AH14" s="15"/>
    </row>
    <row r="15" spans="1:34" ht="15.75" x14ac:dyDescent="0.25">
      <c r="A15" s="9">
        <v>0.53</v>
      </c>
      <c r="B15" s="11">
        <f t="shared" si="1"/>
        <v>32118</v>
      </c>
      <c r="C15" s="11">
        <f t="shared" si="2"/>
        <v>42294.000000000007</v>
      </c>
      <c r="D15" s="11">
        <f t="shared" si="3"/>
        <v>52470</v>
      </c>
      <c r="E15" s="11">
        <f t="shared" si="4"/>
        <v>62646</v>
      </c>
      <c r="F15" s="11">
        <f t="shared" si="5"/>
        <v>72822</v>
      </c>
      <c r="G15" s="11">
        <f t="shared" si="6"/>
        <v>82998</v>
      </c>
      <c r="H15" s="11">
        <f t="shared" si="7"/>
        <v>93174.000000000015</v>
      </c>
      <c r="I15" s="11">
        <f t="shared" si="8"/>
        <v>103350.00000000001</v>
      </c>
      <c r="J15" s="11">
        <f t="shared" si="9"/>
        <v>113526</v>
      </c>
      <c r="K15" s="11">
        <f t="shared" si="10"/>
        <v>123702</v>
      </c>
      <c r="L15" s="11">
        <f t="shared" si="11"/>
        <v>133878</v>
      </c>
      <c r="M15" s="11">
        <f t="shared" si="12"/>
        <v>144054</v>
      </c>
      <c r="N15" s="11">
        <f t="shared" si="13"/>
        <v>154230</v>
      </c>
      <c r="O15" s="11">
        <f t="shared" si="14"/>
        <v>164406</v>
      </c>
      <c r="P15" s="11">
        <f t="shared" si="15"/>
        <v>174582.00000000003</v>
      </c>
      <c r="Q15" s="11">
        <f t="shared" si="16"/>
        <v>184758</v>
      </c>
      <c r="R15" s="48">
        <f t="shared" ref="R15:R24" si="25">A15*1.01</f>
        <v>0.5353</v>
      </c>
      <c r="S15" s="49">
        <f t="shared" ref="S15:S24" si="26">A15*1.33</f>
        <v>0.70490000000000008</v>
      </c>
      <c r="T15" s="49">
        <f t="shared" ref="T15:T24" si="27">A15*1.65</f>
        <v>0.87449999999999994</v>
      </c>
      <c r="U15" s="49">
        <f t="shared" ref="U15:U24" si="28">A15*1.97</f>
        <v>1.0441</v>
      </c>
      <c r="V15" s="49">
        <f t="shared" ref="V15:V24" si="29">A15*2.29</f>
        <v>1.2137</v>
      </c>
      <c r="W15" s="49">
        <f t="shared" ref="W15:W24" si="30">A15*2.61</f>
        <v>1.3833</v>
      </c>
      <c r="X15" s="49">
        <f t="shared" ref="X15:X24" si="31">A15*2.93</f>
        <v>1.5529000000000002</v>
      </c>
      <c r="Y15" s="49">
        <f t="shared" ref="Y15:Y24" si="32">3.25*A15</f>
        <v>1.7225000000000001</v>
      </c>
      <c r="Z15">
        <f t="shared" si="17"/>
        <v>1.8921000000000001</v>
      </c>
      <c r="AA15">
        <f t="shared" si="18"/>
        <v>2.0617000000000001</v>
      </c>
      <c r="AB15">
        <f t="shared" si="19"/>
        <v>2.2313000000000001</v>
      </c>
      <c r="AC15">
        <f t="shared" si="20"/>
        <v>2.4009</v>
      </c>
      <c r="AD15">
        <f t="shared" si="21"/>
        <v>2.5705</v>
      </c>
      <c r="AE15">
        <f t="shared" si="22"/>
        <v>2.7401</v>
      </c>
      <c r="AF15">
        <f t="shared" si="23"/>
        <v>2.9097000000000004</v>
      </c>
      <c r="AG15">
        <f t="shared" si="24"/>
        <v>3.0792999999999999</v>
      </c>
      <c r="AH15" s="15"/>
    </row>
    <row r="16" spans="1:34" ht="15.75" x14ac:dyDescent="0.25">
      <c r="A16" s="9">
        <v>0.69</v>
      </c>
      <c r="B16" s="11">
        <f t="shared" si="1"/>
        <v>41814</v>
      </c>
      <c r="C16" s="11">
        <f t="shared" si="2"/>
        <v>55062</v>
      </c>
      <c r="D16" s="11">
        <f t="shared" si="3"/>
        <v>68309.999999999985</v>
      </c>
      <c r="E16" s="11">
        <f t="shared" si="4"/>
        <v>81558</v>
      </c>
      <c r="F16" s="11">
        <f t="shared" si="5"/>
        <v>94805.999999999985</v>
      </c>
      <c r="G16" s="11">
        <f t="shared" si="6"/>
        <v>108053.99999999999</v>
      </c>
      <c r="H16" s="11">
        <f t="shared" si="7"/>
        <v>121302</v>
      </c>
      <c r="I16" s="11">
        <f t="shared" si="8"/>
        <v>134549.99999999997</v>
      </c>
      <c r="J16" s="11">
        <f t="shared" si="9"/>
        <v>147798</v>
      </c>
      <c r="K16" s="11">
        <f t="shared" si="10"/>
        <v>161046</v>
      </c>
      <c r="L16" s="11">
        <f t="shared" si="11"/>
        <v>174293.99999999997</v>
      </c>
      <c r="M16" s="11">
        <f t="shared" si="12"/>
        <v>187542</v>
      </c>
      <c r="N16" s="11">
        <f t="shared" si="13"/>
        <v>200789.99999999997</v>
      </c>
      <c r="O16" s="11">
        <f t="shared" si="14"/>
        <v>214037.99999999997</v>
      </c>
      <c r="P16" s="11">
        <f t="shared" si="15"/>
        <v>227286</v>
      </c>
      <c r="Q16" s="11">
        <f>AG16*60000</f>
        <v>240533.99999999997</v>
      </c>
      <c r="R16" s="48">
        <f t="shared" si="25"/>
        <v>0.69689999999999996</v>
      </c>
      <c r="S16" s="49">
        <f t="shared" si="26"/>
        <v>0.91769999999999996</v>
      </c>
      <c r="T16" s="49">
        <f t="shared" si="27"/>
        <v>1.1384999999999998</v>
      </c>
      <c r="U16" s="49">
        <f t="shared" si="28"/>
        <v>1.3593</v>
      </c>
      <c r="V16" s="49">
        <f t="shared" si="29"/>
        <v>1.5800999999999998</v>
      </c>
      <c r="W16" s="49">
        <f t="shared" si="30"/>
        <v>1.8008999999999997</v>
      </c>
      <c r="X16" s="49">
        <f t="shared" si="31"/>
        <v>2.0217000000000001</v>
      </c>
      <c r="Y16" s="49">
        <f t="shared" si="32"/>
        <v>2.2424999999999997</v>
      </c>
      <c r="Z16">
        <f t="shared" si="17"/>
        <v>2.4632999999999998</v>
      </c>
      <c r="AA16">
        <f t="shared" si="18"/>
        <v>2.6840999999999999</v>
      </c>
      <c r="AB16">
        <f t="shared" si="19"/>
        <v>2.9048999999999996</v>
      </c>
      <c r="AC16">
        <f t="shared" si="20"/>
        <v>3.1257000000000001</v>
      </c>
      <c r="AD16">
        <f t="shared" si="21"/>
        <v>3.3464999999999994</v>
      </c>
      <c r="AE16">
        <f t="shared" si="22"/>
        <v>3.5672999999999995</v>
      </c>
      <c r="AF16">
        <f t="shared" si="23"/>
        <v>3.7881</v>
      </c>
      <c r="AG16">
        <f t="shared" si="24"/>
        <v>4.0088999999999997</v>
      </c>
      <c r="AH16" s="15"/>
    </row>
    <row r="17" spans="1:39" ht="15.75" x14ac:dyDescent="0.25">
      <c r="A17" s="9">
        <v>0.85</v>
      </c>
      <c r="B17" s="11">
        <f t="shared" si="1"/>
        <v>51509.999999999993</v>
      </c>
      <c r="C17" s="11">
        <f t="shared" si="2"/>
        <v>67830</v>
      </c>
      <c r="D17" s="11">
        <f t="shared" si="3"/>
        <v>84149.999999999985</v>
      </c>
      <c r="E17" s="11">
        <f t="shared" si="4"/>
        <v>100469.99999999999</v>
      </c>
      <c r="F17" s="11">
        <f t="shared" si="5"/>
        <v>116790</v>
      </c>
      <c r="G17" s="11">
        <f t="shared" si="6"/>
        <v>133109.99999999997</v>
      </c>
      <c r="H17" s="11">
        <f t="shared" si="7"/>
        <v>149430</v>
      </c>
      <c r="I17" s="11">
        <f t="shared" si="8"/>
        <v>165749.99999999997</v>
      </c>
      <c r="J17" s="11">
        <f t="shared" si="9"/>
        <v>182070</v>
      </c>
      <c r="K17" s="11">
        <f t="shared" si="10"/>
        <v>198390</v>
      </c>
      <c r="L17" s="11">
        <f t="shared" si="11"/>
        <v>214710</v>
      </c>
      <c r="M17" s="11">
        <f t="shared" si="12"/>
        <v>231030.00000000003</v>
      </c>
      <c r="N17" s="11">
        <f t="shared" si="13"/>
        <v>247349.99999999997</v>
      </c>
      <c r="O17" s="11">
        <f t="shared" si="14"/>
        <v>263670</v>
      </c>
      <c r="P17" s="11">
        <f t="shared" si="15"/>
        <v>279990</v>
      </c>
      <c r="Q17" s="11">
        <f t="shared" si="16"/>
        <v>296309.99999999994</v>
      </c>
      <c r="R17" s="48">
        <f t="shared" si="25"/>
        <v>0.85849999999999993</v>
      </c>
      <c r="S17" s="49">
        <f t="shared" si="26"/>
        <v>1.1305000000000001</v>
      </c>
      <c r="T17" s="49">
        <f t="shared" si="27"/>
        <v>1.4024999999999999</v>
      </c>
      <c r="U17" s="49">
        <f t="shared" si="28"/>
        <v>1.6744999999999999</v>
      </c>
      <c r="V17" s="49">
        <f t="shared" si="29"/>
        <v>1.9464999999999999</v>
      </c>
      <c r="W17" s="49">
        <f t="shared" si="30"/>
        <v>2.2184999999999997</v>
      </c>
      <c r="X17" s="49">
        <f t="shared" si="31"/>
        <v>2.4904999999999999</v>
      </c>
      <c r="Y17" s="49">
        <f t="shared" si="32"/>
        <v>2.7624999999999997</v>
      </c>
      <c r="Z17">
        <f t="shared" si="17"/>
        <v>3.0345</v>
      </c>
      <c r="AA17">
        <f t="shared" si="18"/>
        <v>3.3065000000000002</v>
      </c>
      <c r="AB17">
        <f t="shared" si="19"/>
        <v>3.5785</v>
      </c>
      <c r="AC17">
        <f t="shared" si="20"/>
        <v>3.8505000000000003</v>
      </c>
      <c r="AD17">
        <f t="shared" si="21"/>
        <v>4.1224999999999996</v>
      </c>
      <c r="AE17">
        <f t="shared" si="22"/>
        <v>4.3944999999999999</v>
      </c>
      <c r="AF17">
        <f t="shared" si="23"/>
        <v>4.6665000000000001</v>
      </c>
      <c r="AG17">
        <f t="shared" si="24"/>
        <v>4.9384999999999994</v>
      </c>
      <c r="AH17" s="15"/>
    </row>
    <row r="18" spans="1:39" ht="15.75" x14ac:dyDescent="0.25">
      <c r="A18" s="9">
        <v>1.01</v>
      </c>
      <c r="B18" s="11">
        <f t="shared" si="1"/>
        <v>61206</v>
      </c>
      <c r="C18" s="11">
        <f t="shared" si="2"/>
        <v>80598.000000000015</v>
      </c>
      <c r="D18" s="11">
        <f t="shared" si="3"/>
        <v>99989.999999999985</v>
      </c>
      <c r="E18" s="11">
        <f t="shared" si="4"/>
        <v>119382</v>
      </c>
      <c r="F18" s="11">
        <f t="shared" si="5"/>
        <v>138774</v>
      </c>
      <c r="G18" s="11">
        <f t="shared" si="6"/>
        <v>158166</v>
      </c>
      <c r="H18" s="11">
        <f t="shared" si="7"/>
        <v>177558.00000000003</v>
      </c>
      <c r="I18" s="11">
        <f t="shared" si="8"/>
        <v>196950</v>
      </c>
      <c r="J18" s="11">
        <f t="shared" si="9"/>
        <v>216341.99999999997</v>
      </c>
      <c r="K18" s="11">
        <f t="shared" si="10"/>
        <v>235734</v>
      </c>
      <c r="L18" s="11">
        <f t="shared" si="11"/>
        <v>255126.00000000003</v>
      </c>
      <c r="M18" s="11">
        <f t="shared" si="12"/>
        <v>274518</v>
      </c>
      <c r="N18" s="11">
        <f t="shared" si="13"/>
        <v>293909.99999999994</v>
      </c>
      <c r="O18" s="11">
        <f t="shared" si="14"/>
        <v>313302</v>
      </c>
      <c r="P18" s="11">
        <f t="shared" si="15"/>
        <v>332694</v>
      </c>
      <c r="Q18" s="11">
        <f t="shared" si="16"/>
        <v>352086</v>
      </c>
      <c r="R18" s="48">
        <f t="shared" si="25"/>
        <v>1.0201</v>
      </c>
      <c r="S18" s="49">
        <f t="shared" si="26"/>
        <v>1.3433000000000002</v>
      </c>
      <c r="T18" s="49">
        <f t="shared" si="27"/>
        <v>1.6664999999999999</v>
      </c>
      <c r="U18" s="49">
        <f t="shared" si="28"/>
        <v>1.9897</v>
      </c>
      <c r="V18" s="49">
        <f t="shared" si="29"/>
        <v>2.3129</v>
      </c>
      <c r="W18" s="49">
        <f t="shared" si="30"/>
        <v>2.6360999999999999</v>
      </c>
      <c r="X18" s="49">
        <f t="shared" si="31"/>
        <v>2.9593000000000003</v>
      </c>
      <c r="Y18" s="49">
        <f t="shared" si="32"/>
        <v>3.2825000000000002</v>
      </c>
      <c r="Z18">
        <f t="shared" si="17"/>
        <v>3.6056999999999997</v>
      </c>
      <c r="AA18">
        <f t="shared" si="18"/>
        <v>3.9289000000000001</v>
      </c>
      <c r="AB18">
        <f t="shared" si="19"/>
        <v>4.2521000000000004</v>
      </c>
      <c r="AC18">
        <f t="shared" si="20"/>
        <v>4.5753000000000004</v>
      </c>
      <c r="AD18">
        <f t="shared" si="21"/>
        <v>4.8984999999999994</v>
      </c>
      <c r="AE18">
        <f t="shared" si="22"/>
        <v>5.2217000000000002</v>
      </c>
      <c r="AF18">
        <f t="shared" si="23"/>
        <v>5.5449000000000002</v>
      </c>
      <c r="AG18">
        <f t="shared" si="24"/>
        <v>5.8681000000000001</v>
      </c>
      <c r="AH18" s="15"/>
    </row>
    <row r="19" spans="1:39" ht="15.75" x14ac:dyDescent="0.25">
      <c r="A19" s="9">
        <v>1.17</v>
      </c>
      <c r="B19" s="11">
        <f t="shared" si="1"/>
        <v>70902</v>
      </c>
      <c r="C19" s="11">
        <f t="shared" si="2"/>
        <v>93366</v>
      </c>
      <c r="D19" s="11">
        <f t="shared" si="3"/>
        <v>115830</v>
      </c>
      <c r="E19" s="11">
        <f t="shared" si="4"/>
        <v>138294</v>
      </c>
      <c r="F19" s="11">
        <f t="shared" si="5"/>
        <v>160758</v>
      </c>
      <c r="G19" s="11">
        <f t="shared" si="6"/>
        <v>183221.99999999997</v>
      </c>
      <c r="H19" s="11">
        <f t="shared" si="7"/>
        <v>205686</v>
      </c>
      <c r="I19" s="11">
        <f t="shared" si="8"/>
        <v>228150</v>
      </c>
      <c r="J19" s="11">
        <f t="shared" si="9"/>
        <v>250614</v>
      </c>
      <c r="K19" s="11">
        <f t="shared" si="10"/>
        <v>273077.99999999994</v>
      </c>
      <c r="L19" s="11">
        <f t="shared" si="11"/>
        <v>295542</v>
      </c>
      <c r="M19" s="11">
        <f t="shared" si="12"/>
        <v>318006</v>
      </c>
      <c r="N19" s="11">
        <f t="shared" si="13"/>
        <v>340469.99999999994</v>
      </c>
      <c r="O19" s="11">
        <f t="shared" si="14"/>
        <v>362934</v>
      </c>
      <c r="P19" s="11">
        <f t="shared" si="15"/>
        <v>385398</v>
      </c>
      <c r="Q19" s="11">
        <f t="shared" si="16"/>
        <v>407861.99999999994</v>
      </c>
      <c r="R19" s="48">
        <f t="shared" si="25"/>
        <v>1.1817</v>
      </c>
      <c r="S19" s="49">
        <f t="shared" si="26"/>
        <v>1.5561</v>
      </c>
      <c r="T19" s="49">
        <f t="shared" si="27"/>
        <v>1.9304999999999999</v>
      </c>
      <c r="U19" s="49">
        <f t="shared" si="28"/>
        <v>2.3048999999999999</v>
      </c>
      <c r="V19" s="49">
        <f t="shared" si="29"/>
        <v>2.6793</v>
      </c>
      <c r="W19" s="49">
        <f t="shared" si="30"/>
        <v>3.0536999999999996</v>
      </c>
      <c r="X19" s="49">
        <f t="shared" si="31"/>
        <v>3.4281000000000001</v>
      </c>
      <c r="Y19" s="49">
        <f t="shared" si="32"/>
        <v>3.8024999999999998</v>
      </c>
      <c r="Z19">
        <f t="shared" si="17"/>
        <v>4.1768999999999998</v>
      </c>
      <c r="AA19">
        <f t="shared" si="18"/>
        <v>4.5512999999999995</v>
      </c>
      <c r="AB19">
        <f t="shared" si="19"/>
        <v>4.9257</v>
      </c>
      <c r="AC19">
        <f t="shared" si="20"/>
        <v>5.3000999999999996</v>
      </c>
      <c r="AD19">
        <f t="shared" si="21"/>
        <v>5.6744999999999992</v>
      </c>
      <c r="AE19">
        <f t="shared" si="22"/>
        <v>6.0488999999999997</v>
      </c>
      <c r="AF19">
        <f t="shared" si="23"/>
        <v>6.4233000000000002</v>
      </c>
      <c r="AG19">
        <f t="shared" si="24"/>
        <v>6.797699999999999</v>
      </c>
    </row>
    <row r="20" spans="1:39" ht="15.75" x14ac:dyDescent="0.25">
      <c r="A20" s="9">
        <v>1.33</v>
      </c>
      <c r="B20" s="11">
        <f t="shared" si="1"/>
        <v>80598.000000000015</v>
      </c>
      <c r="C20" s="11">
        <f t="shared" si="2"/>
        <v>106134.00000000001</v>
      </c>
      <c r="D20" s="11">
        <f t="shared" si="3"/>
        <v>131670</v>
      </c>
      <c r="E20" s="11">
        <f t="shared" si="4"/>
        <v>157206.00000000003</v>
      </c>
      <c r="F20" s="11">
        <f t="shared" si="5"/>
        <v>182742</v>
      </c>
      <c r="G20" s="11">
        <f t="shared" si="6"/>
        <v>208278</v>
      </c>
      <c r="H20" s="11">
        <f t="shared" si="7"/>
        <v>233814.00000000003</v>
      </c>
      <c r="I20" s="11">
        <f t="shared" si="8"/>
        <v>259350</v>
      </c>
      <c r="J20" s="11">
        <f t="shared" si="9"/>
        <v>284886</v>
      </c>
      <c r="K20" s="11">
        <f t="shared" si="10"/>
        <v>310422</v>
      </c>
      <c r="L20" s="11">
        <f t="shared" si="11"/>
        <v>335958</v>
      </c>
      <c r="M20" s="11">
        <f t="shared" si="12"/>
        <v>361494.00000000006</v>
      </c>
      <c r="N20" s="11">
        <f t="shared" si="13"/>
        <v>387030</v>
      </c>
      <c r="O20" s="11">
        <f t="shared" si="14"/>
        <v>412566</v>
      </c>
      <c r="P20" s="11">
        <f t="shared" si="15"/>
        <v>438102</v>
      </c>
      <c r="Q20" s="11">
        <f t="shared" si="16"/>
        <v>463638</v>
      </c>
      <c r="R20" s="48">
        <f t="shared" si="25"/>
        <v>1.3433000000000002</v>
      </c>
      <c r="S20" s="49">
        <f t="shared" si="26"/>
        <v>1.7689000000000001</v>
      </c>
      <c r="T20" s="49">
        <f t="shared" si="27"/>
        <v>2.1945000000000001</v>
      </c>
      <c r="U20" s="49">
        <f t="shared" si="28"/>
        <v>2.6201000000000003</v>
      </c>
      <c r="V20" s="49">
        <f t="shared" si="29"/>
        <v>3.0457000000000001</v>
      </c>
      <c r="W20" s="49">
        <f t="shared" si="30"/>
        <v>3.4712999999999998</v>
      </c>
      <c r="X20" s="49">
        <f t="shared" si="31"/>
        <v>3.8969000000000005</v>
      </c>
      <c r="Y20" s="49">
        <f t="shared" si="32"/>
        <v>4.3224999999999998</v>
      </c>
      <c r="Z20">
        <f t="shared" si="17"/>
        <v>4.7481</v>
      </c>
      <c r="AA20">
        <f t="shared" si="18"/>
        <v>5.1737000000000002</v>
      </c>
      <c r="AB20">
        <f t="shared" si="19"/>
        <v>5.5993000000000004</v>
      </c>
      <c r="AC20">
        <f t="shared" si="20"/>
        <v>6.0249000000000006</v>
      </c>
      <c r="AD20">
        <f t="shared" si="21"/>
        <v>6.4504999999999999</v>
      </c>
      <c r="AE20">
        <f t="shared" si="22"/>
        <v>6.8761000000000001</v>
      </c>
      <c r="AF20">
        <f t="shared" si="23"/>
        <v>7.3017000000000003</v>
      </c>
      <c r="AG20">
        <f t="shared" si="24"/>
        <v>7.7272999999999996</v>
      </c>
    </row>
    <row r="21" spans="1:39" ht="15.75" x14ac:dyDescent="0.25">
      <c r="A21" s="9">
        <v>1.49</v>
      </c>
      <c r="B21" s="11">
        <f t="shared" si="1"/>
        <v>90294</v>
      </c>
      <c r="C21" s="11">
        <f t="shared" si="2"/>
        <v>118902</v>
      </c>
      <c r="D21" s="11">
        <f t="shared" si="3"/>
        <v>147510</v>
      </c>
      <c r="E21" s="11">
        <f t="shared" si="4"/>
        <v>176118</v>
      </c>
      <c r="F21" s="11">
        <f t="shared" si="5"/>
        <v>204726</v>
      </c>
      <c r="G21" s="11">
        <f t="shared" si="6"/>
        <v>233333.99999999997</v>
      </c>
      <c r="H21" s="11">
        <f t="shared" si="7"/>
        <v>261942.00000000003</v>
      </c>
      <c r="I21" s="11">
        <f t="shared" si="8"/>
        <v>290550</v>
      </c>
      <c r="J21" s="11">
        <f t="shared" si="9"/>
        <v>319158</v>
      </c>
      <c r="K21" s="11">
        <f t="shared" si="10"/>
        <v>347766</v>
      </c>
      <c r="L21" s="11">
        <f t="shared" si="11"/>
        <v>376374</v>
      </c>
      <c r="M21" s="11">
        <f t="shared" si="12"/>
        <v>404982.00000000006</v>
      </c>
      <c r="N21" s="11">
        <f t="shared" si="13"/>
        <v>433590</v>
      </c>
      <c r="O21" s="11">
        <f t="shared" si="14"/>
        <v>462198</v>
      </c>
      <c r="P21" s="11">
        <f t="shared" si="15"/>
        <v>490805.99999999994</v>
      </c>
      <c r="Q21" s="11">
        <f t="shared" si="16"/>
        <v>519413.99999999988</v>
      </c>
      <c r="R21" s="48">
        <f t="shared" si="25"/>
        <v>1.5048999999999999</v>
      </c>
      <c r="S21" s="49">
        <f t="shared" si="26"/>
        <v>1.9817</v>
      </c>
      <c r="T21" s="49">
        <f t="shared" si="27"/>
        <v>2.4584999999999999</v>
      </c>
      <c r="U21" s="49">
        <f t="shared" si="28"/>
        <v>2.9352999999999998</v>
      </c>
      <c r="V21" s="49">
        <f t="shared" si="29"/>
        <v>3.4121000000000001</v>
      </c>
      <c r="W21" s="49">
        <f t="shared" si="30"/>
        <v>3.8888999999999996</v>
      </c>
      <c r="X21" s="49">
        <f t="shared" si="31"/>
        <v>4.3657000000000004</v>
      </c>
      <c r="Y21" s="49">
        <f t="shared" si="32"/>
        <v>4.8425000000000002</v>
      </c>
      <c r="Z21">
        <f t="shared" si="17"/>
        <v>5.3193000000000001</v>
      </c>
      <c r="AA21">
        <f t="shared" si="18"/>
        <v>5.7961</v>
      </c>
      <c r="AB21">
        <f t="shared" si="19"/>
        <v>6.2728999999999999</v>
      </c>
      <c r="AC21">
        <f t="shared" si="20"/>
        <v>6.7497000000000007</v>
      </c>
      <c r="AD21">
        <f t="shared" si="21"/>
        <v>7.2264999999999997</v>
      </c>
      <c r="AE21">
        <f t="shared" si="22"/>
        <v>7.7032999999999996</v>
      </c>
      <c r="AF21">
        <f t="shared" si="23"/>
        <v>8.1800999999999995</v>
      </c>
      <c r="AG21">
        <f t="shared" si="24"/>
        <v>8.6568999999999985</v>
      </c>
      <c r="AH21" s="14"/>
      <c r="AI21" s="14"/>
      <c r="AJ21" s="14"/>
      <c r="AK21" s="14"/>
      <c r="AL21" s="14"/>
      <c r="AM21" s="12"/>
    </row>
    <row r="22" spans="1:39" ht="15.75" x14ac:dyDescent="0.25">
      <c r="A22" s="9">
        <v>1.65</v>
      </c>
      <c r="B22" s="11">
        <f t="shared" si="1"/>
        <v>99989.999999999985</v>
      </c>
      <c r="C22" s="11">
        <f t="shared" si="2"/>
        <v>131670</v>
      </c>
      <c r="D22" s="11">
        <f t="shared" si="3"/>
        <v>163349.99999999997</v>
      </c>
      <c r="E22" s="11">
        <f t="shared" si="4"/>
        <v>195029.99999999997</v>
      </c>
      <c r="F22" s="11">
        <f t="shared" si="5"/>
        <v>226709.99999999997</v>
      </c>
      <c r="G22" s="11">
        <f t="shared" si="6"/>
        <v>258390</v>
      </c>
      <c r="H22" s="11">
        <f t="shared" si="7"/>
        <v>290070</v>
      </c>
      <c r="I22" s="11">
        <f t="shared" si="8"/>
        <v>321750</v>
      </c>
      <c r="J22" s="11">
        <f t="shared" si="9"/>
        <v>353429.99999999994</v>
      </c>
      <c r="K22" s="11">
        <f t="shared" si="10"/>
        <v>385110</v>
      </c>
      <c r="L22" s="11">
        <f t="shared" si="11"/>
        <v>416789.99999999994</v>
      </c>
      <c r="M22" s="11">
        <f t="shared" si="12"/>
        <v>448470</v>
      </c>
      <c r="N22" s="11">
        <f t="shared" si="13"/>
        <v>480149.99999999994</v>
      </c>
      <c r="O22" s="11">
        <f t="shared" si="14"/>
        <v>511830</v>
      </c>
      <c r="P22" s="11">
        <f t="shared" si="15"/>
        <v>543510</v>
      </c>
      <c r="Q22" s="11">
        <f t="shared" si="16"/>
        <v>575190</v>
      </c>
      <c r="R22" s="48">
        <f t="shared" si="25"/>
        <v>1.6664999999999999</v>
      </c>
      <c r="S22" s="49">
        <f t="shared" si="26"/>
        <v>2.1945000000000001</v>
      </c>
      <c r="T22" s="49">
        <f t="shared" si="27"/>
        <v>2.7224999999999997</v>
      </c>
      <c r="U22" s="49">
        <f t="shared" si="28"/>
        <v>3.2504999999999997</v>
      </c>
      <c r="V22" s="49">
        <f t="shared" si="29"/>
        <v>3.7784999999999997</v>
      </c>
      <c r="W22" s="49">
        <f t="shared" si="30"/>
        <v>4.3064999999999998</v>
      </c>
      <c r="X22" s="49">
        <f t="shared" si="31"/>
        <v>4.8345000000000002</v>
      </c>
      <c r="Y22" s="49">
        <f t="shared" si="32"/>
        <v>5.3624999999999998</v>
      </c>
      <c r="Z22">
        <f t="shared" si="17"/>
        <v>5.8904999999999994</v>
      </c>
      <c r="AA22">
        <f t="shared" si="18"/>
        <v>6.4184999999999999</v>
      </c>
      <c r="AB22">
        <f t="shared" si="19"/>
        <v>6.9464999999999995</v>
      </c>
      <c r="AC22">
        <f t="shared" si="20"/>
        <v>7.4744999999999999</v>
      </c>
      <c r="AD22">
        <f t="shared" si="21"/>
        <v>8.0024999999999995</v>
      </c>
      <c r="AE22">
        <f t="shared" si="22"/>
        <v>8.5305</v>
      </c>
      <c r="AF22">
        <f t="shared" si="23"/>
        <v>9.0585000000000004</v>
      </c>
      <c r="AG22">
        <f t="shared" si="24"/>
        <v>9.5864999999999991</v>
      </c>
      <c r="AH22" s="15"/>
      <c r="AI22" s="15"/>
      <c r="AJ22" s="15"/>
      <c r="AK22" s="15"/>
      <c r="AL22" s="15"/>
    </row>
    <row r="23" spans="1:39" ht="15.75" x14ac:dyDescent="0.25">
      <c r="A23" s="16">
        <v>1.81</v>
      </c>
      <c r="B23" s="11">
        <f t="shared" si="1"/>
        <v>109686</v>
      </c>
      <c r="C23" s="11">
        <f t="shared" si="2"/>
        <v>144438</v>
      </c>
      <c r="D23" s="11">
        <f t="shared" si="3"/>
        <v>179190</v>
      </c>
      <c r="E23" s="11">
        <f t="shared" si="4"/>
        <v>213942</v>
      </c>
      <c r="F23" s="11">
        <f t="shared" si="5"/>
        <v>248694</v>
      </c>
      <c r="G23" s="11">
        <f t="shared" si="6"/>
        <v>283446</v>
      </c>
      <c r="H23" s="11">
        <f t="shared" si="7"/>
        <v>318198</v>
      </c>
      <c r="I23" s="11">
        <f t="shared" si="8"/>
        <v>352950</v>
      </c>
      <c r="J23" s="11">
        <f t="shared" si="9"/>
        <v>387702</v>
      </c>
      <c r="K23" s="11">
        <f t="shared" si="10"/>
        <v>422454.00000000006</v>
      </c>
      <c r="L23" s="11">
        <f t="shared" si="11"/>
        <v>457206</v>
      </c>
      <c r="M23" s="11">
        <f t="shared" si="12"/>
        <v>491958.00000000006</v>
      </c>
      <c r="N23" s="11">
        <f t="shared" si="13"/>
        <v>526710</v>
      </c>
      <c r="O23" s="11">
        <f t="shared" si="14"/>
        <v>561462</v>
      </c>
      <c r="P23" s="11">
        <f t="shared" si="15"/>
        <v>596214.00000000012</v>
      </c>
      <c r="Q23" s="11">
        <f t="shared" si="16"/>
        <v>630966</v>
      </c>
      <c r="R23" s="48">
        <f t="shared" si="25"/>
        <v>1.8281000000000001</v>
      </c>
      <c r="S23" s="49">
        <f t="shared" si="26"/>
        <v>2.4073000000000002</v>
      </c>
      <c r="T23" s="49">
        <f t="shared" si="27"/>
        <v>2.9864999999999999</v>
      </c>
      <c r="U23" s="49">
        <f t="shared" si="28"/>
        <v>3.5657000000000001</v>
      </c>
      <c r="V23" s="49">
        <f t="shared" si="29"/>
        <v>4.1448999999999998</v>
      </c>
      <c r="W23" s="49">
        <f t="shared" si="30"/>
        <v>4.7241</v>
      </c>
      <c r="X23" s="49">
        <f t="shared" si="31"/>
        <v>5.3033000000000001</v>
      </c>
      <c r="Y23" s="49">
        <f t="shared" si="32"/>
        <v>5.8825000000000003</v>
      </c>
      <c r="Z23">
        <f t="shared" si="17"/>
        <v>6.4616999999999996</v>
      </c>
      <c r="AA23">
        <f t="shared" si="18"/>
        <v>7.0409000000000006</v>
      </c>
      <c r="AB23">
        <f t="shared" si="19"/>
        <v>7.6200999999999999</v>
      </c>
      <c r="AC23">
        <f t="shared" si="20"/>
        <v>8.1993000000000009</v>
      </c>
      <c r="AD23">
        <f t="shared" si="21"/>
        <v>8.7784999999999993</v>
      </c>
      <c r="AE23">
        <f t="shared" si="22"/>
        <v>9.3576999999999995</v>
      </c>
      <c r="AF23">
        <f t="shared" si="23"/>
        <v>9.9369000000000014</v>
      </c>
      <c r="AG23">
        <f t="shared" si="24"/>
        <v>10.5161</v>
      </c>
      <c r="AH23" s="15"/>
      <c r="AI23" s="15"/>
      <c r="AJ23" s="15"/>
      <c r="AK23" s="15"/>
      <c r="AL23" s="15"/>
    </row>
    <row r="24" spans="1:39" ht="16.5" thickBot="1" x14ac:dyDescent="0.3">
      <c r="A24" s="10">
        <v>1.97</v>
      </c>
      <c r="B24" s="11">
        <f t="shared" si="1"/>
        <v>119382</v>
      </c>
      <c r="C24" s="11">
        <f t="shared" si="2"/>
        <v>157206.00000000003</v>
      </c>
      <c r="D24" s="11">
        <f t="shared" si="3"/>
        <v>195029.99999999997</v>
      </c>
      <c r="E24" s="11">
        <f t="shared" si="4"/>
        <v>232854</v>
      </c>
      <c r="F24" s="11">
        <f t="shared" si="5"/>
        <v>270678</v>
      </c>
      <c r="G24" s="11">
        <f t="shared" si="6"/>
        <v>308501.99999999994</v>
      </c>
      <c r="H24" s="11">
        <f t="shared" si="7"/>
        <v>346326</v>
      </c>
      <c r="I24" s="11">
        <f t="shared" si="8"/>
        <v>384150</v>
      </c>
      <c r="J24" s="11">
        <f t="shared" si="9"/>
        <v>421974</v>
      </c>
      <c r="K24" s="11">
        <f t="shared" si="10"/>
        <v>459798</v>
      </c>
      <c r="L24" s="11">
        <f t="shared" si="11"/>
        <v>497621.99999999994</v>
      </c>
      <c r="M24" s="11">
        <f t="shared" si="12"/>
        <v>535446.00000000012</v>
      </c>
      <c r="N24" s="11">
        <f t="shared" si="13"/>
        <v>573270</v>
      </c>
      <c r="O24" s="11">
        <f t="shared" si="14"/>
        <v>611093.99999999988</v>
      </c>
      <c r="P24" s="11">
        <f t="shared" si="15"/>
        <v>648918</v>
      </c>
      <c r="Q24" s="11">
        <f t="shared" si="16"/>
        <v>686741.99999999988</v>
      </c>
      <c r="R24" s="48">
        <f t="shared" si="25"/>
        <v>1.9897</v>
      </c>
      <c r="S24" s="49">
        <f t="shared" si="26"/>
        <v>2.6201000000000003</v>
      </c>
      <c r="T24" s="49">
        <f t="shared" si="27"/>
        <v>3.2504999999999997</v>
      </c>
      <c r="U24" s="49">
        <f t="shared" si="28"/>
        <v>3.8809</v>
      </c>
      <c r="V24" s="49">
        <f t="shared" si="29"/>
        <v>4.5113000000000003</v>
      </c>
      <c r="W24" s="49">
        <f t="shared" si="30"/>
        <v>5.1416999999999993</v>
      </c>
      <c r="X24" s="49">
        <f t="shared" si="31"/>
        <v>5.7721</v>
      </c>
      <c r="Y24" s="49">
        <f t="shared" si="32"/>
        <v>6.4024999999999999</v>
      </c>
      <c r="Z24">
        <f t="shared" si="17"/>
        <v>7.0328999999999997</v>
      </c>
      <c r="AA24">
        <f t="shared" si="18"/>
        <v>7.6633000000000004</v>
      </c>
      <c r="AB24">
        <f t="shared" si="19"/>
        <v>8.2936999999999994</v>
      </c>
      <c r="AC24">
        <f t="shared" si="20"/>
        <v>8.924100000000001</v>
      </c>
      <c r="AD24">
        <f t="shared" si="21"/>
        <v>9.5544999999999991</v>
      </c>
      <c r="AE24">
        <f t="shared" si="22"/>
        <v>10.184899999999999</v>
      </c>
      <c r="AF24">
        <f t="shared" si="23"/>
        <v>10.815300000000001</v>
      </c>
      <c r="AG24">
        <f t="shared" si="24"/>
        <v>11.445699999999999</v>
      </c>
      <c r="AH24" s="15"/>
      <c r="AI24" s="15"/>
      <c r="AJ24" s="15"/>
      <c r="AK24" s="15"/>
      <c r="AL24" s="15"/>
    </row>
    <row r="25" spans="1:39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V25" s="14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</row>
    <row r="26" spans="1:39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V26" s="14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</row>
    <row r="27" spans="1:39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V27" s="14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 spans="1:39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V28" s="14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</row>
    <row r="29" spans="1:39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V29" s="14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</row>
    <row r="30" spans="1:39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V30" s="14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</row>
    <row r="31" spans="1:39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V31" s="14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</row>
    <row r="32" spans="1:39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V32" s="14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</row>
    <row r="33" spans="2:38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V33" s="14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</row>
    <row r="34" spans="2:38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2:38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</sheetData>
  <sheetProtection password="CCCB" sheet="1" objects="1" scenarios="1" formatCells="0" formatColumns="0" formatRows="0" insertColumns="0" insertRows="0" insertHyperlinks="0" deleteColumns="0" deleteRows="0" sort="0" autoFilter="0" pivotTables="0"/>
  <mergeCells count="12">
    <mergeCell ref="A7:Q7"/>
    <mergeCell ref="A8:Q8"/>
    <mergeCell ref="A9:Q9"/>
    <mergeCell ref="A10:Q10"/>
    <mergeCell ref="A11:A12"/>
    <mergeCell ref="B11:Q11"/>
    <mergeCell ref="A6:Q6"/>
    <mergeCell ref="A1:Q1"/>
    <mergeCell ref="A2:Q2"/>
    <mergeCell ref="A3:Q3"/>
    <mergeCell ref="A4:Q4"/>
    <mergeCell ref="A5:Q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красного свечения</vt:lpstr>
      <vt:lpstr>бел.зел.желт.син. свечения</vt:lpstr>
      <vt:lpstr>семицветного свечения</vt:lpstr>
      <vt:lpstr>RGB P10 5000nits</vt:lpstr>
      <vt:lpstr>RGB P10 6500nits</vt:lpstr>
      <vt:lpstr>RGB P8 5000nits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Развитие</dc:creator>
  <cp:lastModifiedBy>Развитие</cp:lastModifiedBy>
  <cp:lastPrinted>2017-05-16T20:03:10Z</cp:lastPrinted>
  <dcterms:created xsi:type="dcterms:W3CDTF">2017-05-16T17:49:11Z</dcterms:created>
  <dcterms:modified xsi:type="dcterms:W3CDTF">2018-07-30T15:09:10Z</dcterms:modified>
</cp:coreProperties>
</file>